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1"/>
  <workbookPr defaultThemeVersion="124226"/>
  <mc:AlternateContent xmlns:mc="http://schemas.openxmlformats.org/markup-compatibility/2006">
    <mc:Choice Requires="x15">
      <x15ac:absPath xmlns:x15ac="http://schemas.microsoft.com/office/spreadsheetml/2010/11/ac" url="\\it-nas1\kakyoyu\keiyaku\契約課\02審査契約係\042_制度改正（審査契約係要綱要領）\R7\50岡崎市週休２日制工事実施要領（月単位）【済（２月中決裁）】\05_HP\"/>
    </mc:Choice>
  </mc:AlternateContent>
  <xr:revisionPtr revIDLastSave="0" documentId="13_ncr:1_{AFE3D537-6AED-4D83-AA91-BED85F7150D0}" xr6:coauthVersionLast="36" xr6:coauthVersionMax="36" xr10:uidLastSave="{00000000-0000-0000-0000-000000000000}"/>
  <bookViews>
    <workbookView xWindow="120" yWindow="70" windowWidth="20340" windowHeight="8100" tabRatio="693" activeTab="1" xr2:uid="{00000000-000D-0000-FFFF-FFFF00000000}"/>
  </bookViews>
  <sheets>
    <sheet name="基本情報" sheetId="15" r:id="rId1"/>
    <sheet name="別紙１(2025年度）" sheetId="12" r:id="rId2"/>
    <sheet name="別紙１(2026年度)" sheetId="22" r:id="rId3"/>
    <sheet name="別紙１(2027年度)" sheetId="23" r:id="rId4"/>
    <sheet name="別紙１(記載例)" sheetId="13" r:id="rId5"/>
    <sheet name="カレンダー" sheetId="21" r:id="rId6"/>
    <sheet name="祝日" sheetId="16" r:id="rId7"/>
  </sheets>
  <definedNames>
    <definedName name="_xlnm.Print_Area" localSheetId="1">'別紙１(2025年度）'!$B$1:$AK$120</definedName>
    <definedName name="_xlnm.Print_Area" localSheetId="2">'別紙１(2026年度)'!$B$1:$AK$120</definedName>
    <definedName name="_xlnm.Print_Area" localSheetId="3">'別紙１(2027年度)'!$B$1:$AK$120</definedName>
    <definedName name="_xlnm.Print_Area" localSheetId="4">'別紙１(記載例)'!$B$1:$AN$120</definedName>
    <definedName name="_xlnm.Print_Titles" localSheetId="1">'別紙１(2025年度）'!$1:$5</definedName>
    <definedName name="_xlnm.Print_Titles" localSheetId="2">'別紙１(2026年度)'!$1:$5</definedName>
    <definedName name="_xlnm.Print_Titles" localSheetId="3">'別紙１(2027年度)'!$1:$5</definedName>
    <definedName name="_xlnm.Print_Titles" localSheetId="4">'別紙１(記載例)'!$1:$5</definedName>
  </definedNames>
  <calcPr calcId="191029"/>
</workbook>
</file>

<file path=xl/calcChain.xml><?xml version="1.0" encoding="utf-8"?>
<calcChain xmlns="http://schemas.openxmlformats.org/spreadsheetml/2006/main">
  <c r="AJ2" i="13" l="1"/>
  <c r="AJ2" i="23"/>
  <c r="AJ2" i="22"/>
  <c r="AJ2" i="12"/>
  <c r="AK104" i="13" l="1"/>
  <c r="AK101" i="13"/>
  <c r="AK104" i="23"/>
  <c r="AK101" i="23"/>
  <c r="AK104" i="22"/>
  <c r="AK101" i="22"/>
  <c r="AK119" i="23" l="1"/>
  <c r="AK119" i="22"/>
  <c r="AK119" i="13"/>
  <c r="AK105" i="13"/>
  <c r="AT15" i="12" l="1"/>
  <c r="AT16" i="12"/>
  <c r="AT17" i="12"/>
  <c r="AT18" i="12"/>
  <c r="AT95" i="22"/>
  <c r="AT96" i="22"/>
  <c r="AT97" i="22"/>
  <c r="AT98" i="22"/>
  <c r="AU98" i="23"/>
  <c r="AU97" i="23"/>
  <c r="AU96" i="23"/>
  <c r="AU95" i="23"/>
  <c r="AU94" i="23"/>
  <c r="AT98" i="23"/>
  <c r="AT97" i="23"/>
  <c r="AT96" i="23"/>
  <c r="AT95" i="23"/>
  <c r="AT94" i="23"/>
  <c r="AU89" i="22"/>
  <c r="AU88" i="22"/>
  <c r="AU87" i="22"/>
  <c r="AU86" i="22"/>
  <c r="AU90" i="23"/>
  <c r="AU89" i="23"/>
  <c r="AU88" i="23"/>
  <c r="AU87" i="23"/>
  <c r="AT86" i="23"/>
  <c r="AU86" i="23"/>
  <c r="AT90" i="23"/>
  <c r="AT89" i="23"/>
  <c r="AT88" i="23"/>
  <c r="AT87" i="23"/>
  <c r="AT19" i="22"/>
  <c r="AU19" i="22"/>
  <c r="AU18" i="22"/>
  <c r="AU17" i="22"/>
  <c r="AU16" i="22"/>
  <c r="AU15" i="22"/>
  <c r="AU14" i="22"/>
  <c r="AU82" i="22"/>
  <c r="AU81" i="22"/>
  <c r="AU80" i="22"/>
  <c r="AU79" i="22"/>
  <c r="AU78" i="22"/>
  <c r="AU83" i="23"/>
  <c r="AU82" i="23"/>
  <c r="AU81" i="23"/>
  <c r="AU80" i="23"/>
  <c r="AU79" i="23"/>
  <c r="AU78" i="23"/>
  <c r="AT83" i="23"/>
  <c r="AT82" i="23"/>
  <c r="AT81" i="23"/>
  <c r="AT80" i="23"/>
  <c r="AT79" i="23"/>
  <c r="AT78" i="23"/>
  <c r="AU74" i="23"/>
  <c r="AU73" i="23"/>
  <c r="AU72" i="23"/>
  <c r="AU71" i="23"/>
  <c r="AU70" i="23"/>
  <c r="AT74" i="23"/>
  <c r="AT73" i="23"/>
  <c r="AT72" i="23"/>
  <c r="AT71" i="23"/>
  <c r="AT70" i="23"/>
  <c r="AU66" i="23"/>
  <c r="AU65" i="23"/>
  <c r="AU64" i="23"/>
  <c r="AU63" i="23"/>
  <c r="AU62" i="23"/>
  <c r="AT66" i="23"/>
  <c r="AT65" i="23"/>
  <c r="AT64" i="23"/>
  <c r="AT63" i="23"/>
  <c r="AT62" i="23"/>
  <c r="AU59" i="23"/>
  <c r="AT59" i="23"/>
  <c r="AT58" i="23"/>
  <c r="AT57" i="23"/>
  <c r="AT56" i="23"/>
  <c r="AT55" i="23"/>
  <c r="AT54" i="23"/>
  <c r="AU50" i="23"/>
  <c r="AU49" i="23"/>
  <c r="AU48" i="23"/>
  <c r="AU47" i="23"/>
  <c r="AU46" i="23"/>
  <c r="AT50" i="23"/>
  <c r="AT49" i="23"/>
  <c r="AT48" i="23"/>
  <c r="AT47" i="23"/>
  <c r="AT46" i="23"/>
  <c r="AT42" i="23"/>
  <c r="AT41" i="23"/>
  <c r="AT40" i="23"/>
  <c r="AT39" i="23"/>
  <c r="AT38" i="23"/>
  <c r="AU34" i="23"/>
  <c r="AU33" i="23"/>
  <c r="AU32" i="23"/>
  <c r="AU31" i="23"/>
  <c r="AU30" i="23"/>
  <c r="AT34" i="23"/>
  <c r="AT33" i="23"/>
  <c r="AT32" i="23"/>
  <c r="AT31" i="23"/>
  <c r="AT30" i="23"/>
  <c r="AU26" i="23"/>
  <c r="AU25" i="23"/>
  <c r="AU24" i="23"/>
  <c r="AU23" i="23"/>
  <c r="AU22" i="23"/>
  <c r="AT26" i="23"/>
  <c r="AT25" i="23"/>
  <c r="AT24" i="23"/>
  <c r="AT23" i="23"/>
  <c r="AT22" i="23"/>
  <c r="AU19" i="23"/>
  <c r="AU18" i="23"/>
  <c r="AU17" i="23"/>
  <c r="AU16" i="23"/>
  <c r="AU15" i="23"/>
  <c r="AU14" i="23"/>
  <c r="AT18" i="23" l="1"/>
  <c r="AT17" i="23"/>
  <c r="AT16" i="23"/>
  <c r="AT15" i="23"/>
  <c r="AV15" i="23" s="1" a="1"/>
  <c r="AV15" i="23" s="1"/>
  <c r="AT7" i="23"/>
  <c r="AT8" i="23"/>
  <c r="AT9" i="23"/>
  <c r="AT10" i="23"/>
  <c r="E95" i="23"/>
  <c r="F95" i="23" s="1"/>
  <c r="G95" i="23" s="1"/>
  <c r="H95" i="23" s="1"/>
  <c r="I95" i="23" s="1"/>
  <c r="J95" i="23" s="1"/>
  <c r="K95" i="23" s="1"/>
  <c r="L95" i="23" s="1"/>
  <c r="M95" i="23" s="1"/>
  <c r="N95" i="23" s="1"/>
  <c r="O95" i="23" s="1"/>
  <c r="P95" i="23" s="1"/>
  <c r="Q95" i="23" s="1"/>
  <c r="R95" i="23" s="1"/>
  <c r="S95" i="23" s="1"/>
  <c r="T95" i="23" s="1"/>
  <c r="U95" i="23" s="1"/>
  <c r="V95" i="23" s="1"/>
  <c r="W95" i="23" s="1"/>
  <c r="X95" i="23" s="1"/>
  <c r="Y95" i="23" s="1"/>
  <c r="Z95" i="23" s="1"/>
  <c r="AA95" i="23" s="1"/>
  <c r="AB95" i="23" s="1"/>
  <c r="AC95" i="23" s="1"/>
  <c r="AD95" i="23" s="1"/>
  <c r="AE95" i="23" s="1"/>
  <c r="AF95" i="23" s="1"/>
  <c r="AG95" i="23" s="1"/>
  <c r="D95" i="23"/>
  <c r="E87" i="23"/>
  <c r="F87" i="23" s="1"/>
  <c r="G87" i="23" s="1"/>
  <c r="H87" i="23" s="1"/>
  <c r="I87" i="23" s="1"/>
  <c r="J87" i="23" s="1"/>
  <c r="K87" i="23" s="1"/>
  <c r="L87" i="23" s="1"/>
  <c r="M87" i="23" s="1"/>
  <c r="N87" i="23" s="1"/>
  <c r="O87" i="23" s="1"/>
  <c r="P87" i="23" s="1"/>
  <c r="Q87" i="23" s="1"/>
  <c r="R87" i="23" s="1"/>
  <c r="S87" i="23" s="1"/>
  <c r="T87" i="23" s="1"/>
  <c r="U87" i="23" s="1"/>
  <c r="V87" i="23" s="1"/>
  <c r="W87" i="23" s="1"/>
  <c r="X87" i="23" s="1"/>
  <c r="Y87" i="23" s="1"/>
  <c r="Z87" i="23" s="1"/>
  <c r="AA87" i="23" s="1"/>
  <c r="AB87" i="23" s="1"/>
  <c r="AC87" i="23" s="1"/>
  <c r="AD87" i="23" s="1"/>
  <c r="AE87" i="23" s="1"/>
  <c r="D87" i="23"/>
  <c r="D79" i="23"/>
  <c r="E79" i="23" s="1"/>
  <c r="F79" i="23" s="1"/>
  <c r="G79" i="23" s="1"/>
  <c r="H79" i="23" s="1"/>
  <c r="I79" i="23" s="1"/>
  <c r="J79" i="23" s="1"/>
  <c r="K79" i="23" s="1"/>
  <c r="L79" i="23" s="1"/>
  <c r="M79" i="23" s="1"/>
  <c r="N79" i="23" s="1"/>
  <c r="O79" i="23" s="1"/>
  <c r="P79" i="23" s="1"/>
  <c r="Q79" i="23" s="1"/>
  <c r="R79" i="23" s="1"/>
  <c r="S79" i="23" s="1"/>
  <c r="T79" i="23" s="1"/>
  <c r="U79" i="23" s="1"/>
  <c r="V79" i="23" s="1"/>
  <c r="W79" i="23" s="1"/>
  <c r="X79" i="23" s="1"/>
  <c r="Y79" i="23" s="1"/>
  <c r="Z79" i="23" s="1"/>
  <c r="AA79" i="23" s="1"/>
  <c r="AB79" i="23" s="1"/>
  <c r="AC79" i="23" s="1"/>
  <c r="AD79" i="23" s="1"/>
  <c r="AE79" i="23" s="1"/>
  <c r="AF79" i="23" s="1"/>
  <c r="AG79" i="23" s="1"/>
  <c r="D71" i="23"/>
  <c r="E71" i="23" s="1"/>
  <c r="F71" i="23" s="1"/>
  <c r="G71" i="23" s="1"/>
  <c r="H71" i="23" s="1"/>
  <c r="I71" i="23" s="1"/>
  <c r="J71" i="23" s="1"/>
  <c r="K71" i="23" s="1"/>
  <c r="L71" i="23" s="1"/>
  <c r="M71" i="23" s="1"/>
  <c r="N71" i="23" s="1"/>
  <c r="O71" i="23" s="1"/>
  <c r="P71" i="23" s="1"/>
  <c r="Q71" i="23" s="1"/>
  <c r="R71" i="23" s="1"/>
  <c r="S71" i="23" s="1"/>
  <c r="T71" i="23" s="1"/>
  <c r="U71" i="23" s="1"/>
  <c r="V71" i="23" s="1"/>
  <c r="W71" i="23" s="1"/>
  <c r="X71" i="23" s="1"/>
  <c r="Y71" i="23" s="1"/>
  <c r="Z71" i="23" s="1"/>
  <c r="AA71" i="23" s="1"/>
  <c r="AB71" i="23" s="1"/>
  <c r="AC71" i="23" s="1"/>
  <c r="AD71" i="23" s="1"/>
  <c r="AE71" i="23" s="1"/>
  <c r="AF71" i="23" s="1"/>
  <c r="AG71" i="23" s="1"/>
  <c r="D63" i="23"/>
  <c r="E63" i="23" s="1"/>
  <c r="F63" i="23" s="1"/>
  <c r="G63" i="23" s="1"/>
  <c r="H63" i="23" s="1"/>
  <c r="I63" i="23" s="1"/>
  <c r="J63" i="23" s="1"/>
  <c r="K63" i="23" s="1"/>
  <c r="L63" i="23" s="1"/>
  <c r="M63" i="23" s="1"/>
  <c r="N63" i="23" s="1"/>
  <c r="O63" i="23" s="1"/>
  <c r="P63" i="23" s="1"/>
  <c r="Q63" i="23" s="1"/>
  <c r="R63" i="23" s="1"/>
  <c r="S63" i="23" s="1"/>
  <c r="T63" i="23" s="1"/>
  <c r="U63" i="23" s="1"/>
  <c r="V63" i="23" s="1"/>
  <c r="W63" i="23" s="1"/>
  <c r="X63" i="23" s="1"/>
  <c r="Y63" i="23" s="1"/>
  <c r="Z63" i="23" s="1"/>
  <c r="AA63" i="23" s="1"/>
  <c r="AB63" i="23" s="1"/>
  <c r="AC63" i="23" s="1"/>
  <c r="AD63" i="23" s="1"/>
  <c r="AE63" i="23" s="1"/>
  <c r="AF63" i="23" s="1"/>
  <c r="D55" i="23"/>
  <c r="E55" i="23" s="1"/>
  <c r="F55" i="23" s="1"/>
  <c r="G55" i="23" s="1"/>
  <c r="H55" i="23" s="1"/>
  <c r="I55" i="23" s="1"/>
  <c r="J55" i="23" s="1"/>
  <c r="K55" i="23" s="1"/>
  <c r="L55" i="23" s="1"/>
  <c r="M55" i="23" s="1"/>
  <c r="N55" i="23" s="1"/>
  <c r="O55" i="23" s="1"/>
  <c r="P55" i="23" s="1"/>
  <c r="Q55" i="23" s="1"/>
  <c r="R55" i="23" s="1"/>
  <c r="S55" i="23" s="1"/>
  <c r="T55" i="23" s="1"/>
  <c r="U55" i="23" s="1"/>
  <c r="V55" i="23" s="1"/>
  <c r="W55" i="23" s="1"/>
  <c r="X55" i="23" s="1"/>
  <c r="Y55" i="23" s="1"/>
  <c r="Z55" i="23" s="1"/>
  <c r="AA55" i="23" s="1"/>
  <c r="AB55" i="23" s="1"/>
  <c r="AC55" i="23" s="1"/>
  <c r="AD55" i="23" s="1"/>
  <c r="AE55" i="23" s="1"/>
  <c r="AF55" i="23" s="1"/>
  <c r="AG55" i="23" s="1"/>
  <c r="F47" i="23"/>
  <c r="G47" i="23" s="1"/>
  <c r="H47" i="23" s="1"/>
  <c r="I47" i="23" s="1"/>
  <c r="J47" i="23" s="1"/>
  <c r="K47" i="23" s="1"/>
  <c r="L47" i="23" s="1"/>
  <c r="M47" i="23" s="1"/>
  <c r="N47" i="23" s="1"/>
  <c r="O47" i="23" s="1"/>
  <c r="P47" i="23" s="1"/>
  <c r="Q47" i="23" s="1"/>
  <c r="R47" i="23" s="1"/>
  <c r="S47" i="23" s="1"/>
  <c r="T47" i="23" s="1"/>
  <c r="U47" i="23" s="1"/>
  <c r="V47" i="23" s="1"/>
  <c r="W47" i="23" s="1"/>
  <c r="X47" i="23" s="1"/>
  <c r="Y47" i="23" s="1"/>
  <c r="Z47" i="23" s="1"/>
  <c r="AA47" i="23" s="1"/>
  <c r="AB47" i="23" s="1"/>
  <c r="AC47" i="23" s="1"/>
  <c r="AD47" i="23" s="1"/>
  <c r="AE47" i="23" s="1"/>
  <c r="AF47" i="23" s="1"/>
  <c r="E47" i="23"/>
  <c r="D47" i="23"/>
  <c r="D39" i="23"/>
  <c r="E39" i="23" s="1"/>
  <c r="F39" i="23" s="1"/>
  <c r="G39" i="23" s="1"/>
  <c r="H39" i="23" s="1"/>
  <c r="I39" i="23" s="1"/>
  <c r="J39" i="23" s="1"/>
  <c r="K39" i="23" s="1"/>
  <c r="L39" i="23" s="1"/>
  <c r="M39" i="23" s="1"/>
  <c r="N39" i="23" s="1"/>
  <c r="O39" i="23" s="1"/>
  <c r="P39" i="23" s="1"/>
  <c r="Q39" i="23" s="1"/>
  <c r="R39" i="23" s="1"/>
  <c r="S39" i="23" s="1"/>
  <c r="T39" i="23" s="1"/>
  <c r="U39" i="23" s="1"/>
  <c r="V39" i="23" s="1"/>
  <c r="W39" i="23" s="1"/>
  <c r="X39" i="23" s="1"/>
  <c r="Y39" i="23" s="1"/>
  <c r="Z39" i="23" s="1"/>
  <c r="AA39" i="23" s="1"/>
  <c r="AB39" i="23" s="1"/>
  <c r="AC39" i="23" s="1"/>
  <c r="AD39" i="23" s="1"/>
  <c r="AE39" i="23" s="1"/>
  <c r="AF39" i="23" s="1"/>
  <c r="AG39" i="23" s="1"/>
  <c r="E31" i="23"/>
  <c r="F31" i="23" s="1"/>
  <c r="G31" i="23" s="1"/>
  <c r="H31" i="23" s="1"/>
  <c r="I31" i="23" s="1"/>
  <c r="J31" i="23" s="1"/>
  <c r="K31" i="23" s="1"/>
  <c r="L31" i="23" s="1"/>
  <c r="M31" i="23" s="1"/>
  <c r="N31" i="23" s="1"/>
  <c r="O31" i="23" s="1"/>
  <c r="P31" i="23" s="1"/>
  <c r="Q31" i="23" s="1"/>
  <c r="R31" i="23" s="1"/>
  <c r="S31" i="23" s="1"/>
  <c r="T31" i="23" s="1"/>
  <c r="U31" i="23" s="1"/>
  <c r="V31" i="23" s="1"/>
  <c r="W31" i="23" s="1"/>
  <c r="X31" i="23" s="1"/>
  <c r="Y31" i="23" s="1"/>
  <c r="Z31" i="23" s="1"/>
  <c r="AA31" i="23" s="1"/>
  <c r="AB31" i="23" s="1"/>
  <c r="AC31" i="23" s="1"/>
  <c r="AD31" i="23" s="1"/>
  <c r="AE31" i="23" s="1"/>
  <c r="AF31" i="23" s="1"/>
  <c r="AG31" i="23" s="1"/>
  <c r="D31" i="23"/>
  <c r="D23" i="23"/>
  <c r="E23" i="23" s="1"/>
  <c r="F23" i="23" s="1"/>
  <c r="G23" i="23" s="1"/>
  <c r="H23" i="23" s="1"/>
  <c r="I23" i="23" s="1"/>
  <c r="J23" i="23" s="1"/>
  <c r="K23" i="23" s="1"/>
  <c r="L23" i="23" s="1"/>
  <c r="M23" i="23" s="1"/>
  <c r="N23" i="23" s="1"/>
  <c r="O23" i="23" s="1"/>
  <c r="P23" i="23" s="1"/>
  <c r="Q23" i="23" s="1"/>
  <c r="R23" i="23" s="1"/>
  <c r="S23" i="23" s="1"/>
  <c r="T23" i="23" s="1"/>
  <c r="U23" i="23" s="1"/>
  <c r="V23" i="23" s="1"/>
  <c r="W23" i="23" s="1"/>
  <c r="X23" i="23" s="1"/>
  <c r="Y23" i="23" s="1"/>
  <c r="Z23" i="23" s="1"/>
  <c r="AA23" i="23" s="1"/>
  <c r="AB23" i="23" s="1"/>
  <c r="AC23" i="23" s="1"/>
  <c r="AD23" i="23" s="1"/>
  <c r="AE23" i="23" s="1"/>
  <c r="AF23" i="23" s="1"/>
  <c r="E15" i="23"/>
  <c r="F15" i="23" s="1"/>
  <c r="G15" i="23" s="1"/>
  <c r="H15" i="23" s="1"/>
  <c r="I15" i="23" s="1"/>
  <c r="J15" i="23" s="1"/>
  <c r="K15" i="23" s="1"/>
  <c r="L15" i="23" s="1"/>
  <c r="M15" i="23" s="1"/>
  <c r="N15" i="23" s="1"/>
  <c r="O15" i="23" s="1"/>
  <c r="P15" i="23" s="1"/>
  <c r="Q15" i="23" s="1"/>
  <c r="R15" i="23" s="1"/>
  <c r="S15" i="23" s="1"/>
  <c r="T15" i="23" s="1"/>
  <c r="U15" i="23" s="1"/>
  <c r="V15" i="23" s="1"/>
  <c r="W15" i="23" s="1"/>
  <c r="X15" i="23" s="1"/>
  <c r="Y15" i="23" s="1"/>
  <c r="Z15" i="23" s="1"/>
  <c r="AA15" i="23" s="1"/>
  <c r="AB15" i="23" s="1"/>
  <c r="AC15" i="23" s="1"/>
  <c r="AD15" i="23" s="1"/>
  <c r="AE15" i="23" s="1"/>
  <c r="AF15" i="23" s="1"/>
  <c r="AG15" i="23" s="1"/>
  <c r="D15" i="23"/>
  <c r="D7" i="23"/>
  <c r="E7" i="23" s="1"/>
  <c r="F7" i="23" s="1"/>
  <c r="G7" i="23" s="1"/>
  <c r="H7" i="23" s="1"/>
  <c r="I7" i="23" s="1"/>
  <c r="J7" i="23" s="1"/>
  <c r="K7" i="23" s="1"/>
  <c r="L7" i="23" s="1"/>
  <c r="M7" i="23" s="1"/>
  <c r="N7" i="23" s="1"/>
  <c r="O7" i="23" s="1"/>
  <c r="P7" i="23" s="1"/>
  <c r="Q7" i="23" s="1"/>
  <c r="R7" i="23" s="1"/>
  <c r="S7" i="23" s="1"/>
  <c r="T7" i="23" s="1"/>
  <c r="U7" i="23" s="1"/>
  <c r="V7" i="23" s="1"/>
  <c r="W7" i="23" s="1"/>
  <c r="X7" i="23" s="1"/>
  <c r="Y7" i="23" s="1"/>
  <c r="Z7" i="23" s="1"/>
  <c r="AA7" i="23" s="1"/>
  <c r="AB7" i="23" s="1"/>
  <c r="AC7" i="23" s="1"/>
  <c r="AD7" i="23" s="1"/>
  <c r="AE7" i="23" s="1"/>
  <c r="AF7" i="23" s="1"/>
  <c r="AT14" i="23"/>
  <c r="AU10" i="23"/>
  <c r="AU9" i="23"/>
  <c r="AU8" i="23"/>
  <c r="AU7" i="23"/>
  <c r="AU6" i="23"/>
  <c r="AT6" i="23"/>
  <c r="AV98" i="23" a="1"/>
  <c r="AV98" i="23" s="1"/>
  <c r="AV91" i="23" a="1"/>
  <c r="AV91" i="23" s="1"/>
  <c r="AV90" i="23" a="1"/>
  <c r="AV90" i="23" s="1"/>
  <c r="AV89" i="23" a="1"/>
  <c r="AV89" i="23" s="1"/>
  <c r="AV88" i="23" a="1"/>
  <c r="AV88" i="23" s="1"/>
  <c r="AV87" i="23" a="1"/>
  <c r="AV87" i="23" s="1"/>
  <c r="AV86" i="23" a="1"/>
  <c r="AV86" i="23" s="1"/>
  <c r="AV81" i="23" a="1"/>
  <c r="AV81" i="23" s="1"/>
  <c r="AV80" i="23" a="1"/>
  <c r="AV80" i="23" s="1"/>
  <c r="AV78" i="23" a="1"/>
  <c r="AV78" i="23" s="1"/>
  <c r="AV75" i="23" a="1"/>
  <c r="AV75" i="23" s="1"/>
  <c r="AV74" i="23" a="1"/>
  <c r="AV74" i="23" s="1"/>
  <c r="AV73" i="23" a="1"/>
  <c r="AV73" i="23" s="1"/>
  <c r="AV72" i="23" a="1"/>
  <c r="AV72" i="23" s="1"/>
  <c r="AV71" i="23" a="1"/>
  <c r="AV71" i="23" s="1"/>
  <c r="AV70" i="23" a="1"/>
  <c r="AV70" i="23" s="1"/>
  <c r="AV67" i="23" a="1"/>
  <c r="AV67" i="23" s="1"/>
  <c r="AV66" i="23" a="1"/>
  <c r="AV66" i="23" s="1"/>
  <c r="AV65" i="23" a="1"/>
  <c r="AV65" i="23" s="1"/>
  <c r="AV63" i="23" a="1"/>
  <c r="AV63" i="23" s="1"/>
  <c r="AV62" i="23" a="1"/>
  <c r="AV62" i="23" s="1"/>
  <c r="AV59" i="23" a="1"/>
  <c r="AV59" i="23" s="1"/>
  <c r="AU58" i="23"/>
  <c r="AV58" i="23" s="1" a="1"/>
  <c r="AV58" i="23" s="1"/>
  <c r="AU57" i="23"/>
  <c r="AV57" i="23" a="1"/>
  <c r="AV57" i="23" s="1"/>
  <c r="AU56" i="23"/>
  <c r="AU55" i="23"/>
  <c r="AV55" i="23" a="1"/>
  <c r="AV55" i="23" s="1"/>
  <c r="AU54" i="23"/>
  <c r="AV51" i="23"/>
  <c r="AV51" i="23" a="1"/>
  <c r="AV50" i="23" a="1"/>
  <c r="AV50" i="23" s="1"/>
  <c r="AV49" i="23" a="1"/>
  <c r="AV49" i="23" s="1"/>
  <c r="AV48" i="23" a="1"/>
  <c r="AV48" i="23" s="1"/>
  <c r="AV47" i="23" a="1"/>
  <c r="AV47" i="23" s="1"/>
  <c r="AV46" i="23" a="1"/>
  <c r="AV46" i="23" s="1"/>
  <c r="AU42" i="23"/>
  <c r="AV42" i="23" a="1"/>
  <c r="AV42" i="23" s="1"/>
  <c r="AU41" i="23"/>
  <c r="AU40" i="23"/>
  <c r="AV40" i="23" a="1"/>
  <c r="AV40" i="23" s="1"/>
  <c r="AU39" i="23"/>
  <c r="AV39" i="23" a="1"/>
  <c r="AV39" i="23" s="1"/>
  <c r="AU38" i="23"/>
  <c r="AV38" i="23" a="1"/>
  <c r="AV38" i="23" s="1"/>
  <c r="AV35" i="23" a="1"/>
  <c r="AV35" i="23" s="1"/>
  <c r="AV34" i="23" a="1"/>
  <c r="AV34" i="23" s="1"/>
  <c r="AV33" i="23" a="1"/>
  <c r="AV33" i="23" s="1"/>
  <c r="AV32" i="23" a="1"/>
  <c r="AV32" i="23" s="1"/>
  <c r="AV31" i="23" a="1"/>
  <c r="AV31" i="23" s="1"/>
  <c r="AV30" i="23" a="1"/>
  <c r="AV30" i="23" s="1"/>
  <c r="AV27" i="23" a="1"/>
  <c r="AV27" i="23" s="1"/>
  <c r="AV25" i="23" a="1"/>
  <c r="AV25" i="23" s="1"/>
  <c r="AV22" i="23" a="1"/>
  <c r="AV22" i="23" s="1"/>
  <c r="AT19" i="23"/>
  <c r="AV19" i="23" s="1" a="1"/>
  <c r="AV19" i="23" s="1"/>
  <c r="AV17" i="23" a="1"/>
  <c r="AV17" i="23" s="1"/>
  <c r="AV11" i="23"/>
  <c r="AV11" i="23" a="1"/>
  <c r="AU98" i="22"/>
  <c r="AU97" i="22"/>
  <c r="AU96" i="22"/>
  <c r="AU95" i="22"/>
  <c r="AU94" i="22"/>
  <c r="AT94" i="22"/>
  <c r="AU90" i="22"/>
  <c r="AT90" i="22"/>
  <c r="AT89" i="22"/>
  <c r="AV89" i="22" s="1" a="1"/>
  <c r="AV89" i="22" s="1"/>
  <c r="AT88" i="22"/>
  <c r="AV88" i="22" s="1" a="1"/>
  <c r="AV88" i="22" s="1"/>
  <c r="AT87" i="22"/>
  <c r="AV87" i="22" s="1" a="1"/>
  <c r="AV87" i="22" s="1"/>
  <c r="AT86" i="22"/>
  <c r="AV86" i="22" s="1" a="1"/>
  <c r="AV86" i="22" s="1"/>
  <c r="AU83" i="22"/>
  <c r="AT83" i="22"/>
  <c r="AT82" i="22"/>
  <c r="AT81" i="22"/>
  <c r="AV81" i="22" s="1" a="1"/>
  <c r="AV81" i="22" s="1"/>
  <c r="AT80" i="22"/>
  <c r="AV80" i="22" s="1" a="1"/>
  <c r="AV80" i="22" s="1"/>
  <c r="AT79" i="22"/>
  <c r="AV79" i="22" s="1" a="1"/>
  <c r="AV79" i="22" s="1"/>
  <c r="AT78" i="22"/>
  <c r="AV78" i="22" s="1" a="1"/>
  <c r="AV78" i="22" s="1"/>
  <c r="AU74" i="22"/>
  <c r="AU73" i="22"/>
  <c r="AU72" i="22"/>
  <c r="AU71" i="22"/>
  <c r="AU70" i="22"/>
  <c r="AT74" i="22"/>
  <c r="AT73" i="22"/>
  <c r="AT72" i="22"/>
  <c r="AT71" i="22"/>
  <c r="AT70" i="22"/>
  <c r="AU66" i="22"/>
  <c r="AU65" i="22"/>
  <c r="AU64" i="22"/>
  <c r="AU63" i="22"/>
  <c r="AU62" i="22"/>
  <c r="AT66" i="22"/>
  <c r="AT65" i="22"/>
  <c r="AT64" i="22"/>
  <c r="AT63" i="22"/>
  <c r="AT62" i="22"/>
  <c r="AU58" i="22"/>
  <c r="AU57" i="22"/>
  <c r="AU56" i="22"/>
  <c r="AU55" i="22"/>
  <c r="AU54" i="22"/>
  <c r="AT58" i="22"/>
  <c r="AT57" i="22"/>
  <c r="AT56" i="22"/>
  <c r="AT55" i="22"/>
  <c r="AT54" i="22"/>
  <c r="AU50" i="22"/>
  <c r="AU49" i="22"/>
  <c r="AU48" i="22"/>
  <c r="AU47" i="22"/>
  <c r="AU46" i="22"/>
  <c r="AT50" i="22"/>
  <c r="AT49" i="22"/>
  <c r="AT48" i="22"/>
  <c r="AT47" i="22"/>
  <c r="AT46" i="22"/>
  <c r="AU43" i="22"/>
  <c r="AU42" i="22"/>
  <c r="AU41" i="22"/>
  <c r="AU40" i="22"/>
  <c r="AU39" i="22"/>
  <c r="AU38" i="22"/>
  <c r="AT43" i="22"/>
  <c r="AT42" i="22"/>
  <c r="AT41" i="22"/>
  <c r="AT40" i="22"/>
  <c r="AT39" i="22"/>
  <c r="AT38" i="22"/>
  <c r="AU34" i="22"/>
  <c r="AU33" i="22"/>
  <c r="AU32" i="22"/>
  <c r="AU31" i="22"/>
  <c r="AU30" i="22"/>
  <c r="AT34" i="22"/>
  <c r="AT33" i="22"/>
  <c r="AT32" i="22"/>
  <c r="AT31" i="22"/>
  <c r="AT30" i="22"/>
  <c r="AU26" i="22"/>
  <c r="AU25" i="22"/>
  <c r="AU24" i="22"/>
  <c r="AU23" i="22"/>
  <c r="AU22" i="22"/>
  <c r="AT26" i="22"/>
  <c r="AV27" i="22" a="1"/>
  <c r="AV27" i="22" s="1"/>
  <c r="AT25" i="22"/>
  <c r="AT24" i="22"/>
  <c r="AT23" i="22"/>
  <c r="AT22" i="22"/>
  <c r="AT18" i="22"/>
  <c r="AV18" i="22" s="1" a="1"/>
  <c r="AV18" i="22" s="1"/>
  <c r="AT17" i="22"/>
  <c r="AV17" i="22" s="1" a="1"/>
  <c r="AV17" i="22" s="1"/>
  <c r="AT16" i="22"/>
  <c r="AV16" i="22" s="1" a="1"/>
  <c r="AV16" i="22" s="1"/>
  <c r="AT15" i="22"/>
  <c r="AV15" i="22" s="1" a="1"/>
  <c r="AV15" i="22" s="1"/>
  <c r="AT14" i="22"/>
  <c r="AV14" i="22" s="1" a="1"/>
  <c r="AV14" i="22" s="1"/>
  <c r="AU10" i="22"/>
  <c r="AU9" i="22"/>
  <c r="AU8" i="22"/>
  <c r="AU7" i="22"/>
  <c r="AU6" i="22"/>
  <c r="AT10" i="22"/>
  <c r="AT9" i="22"/>
  <c r="AT8" i="22"/>
  <c r="AT7" i="22"/>
  <c r="AT6" i="22"/>
  <c r="AV99" i="22" a="1"/>
  <c r="AV99" i="22" s="1"/>
  <c r="AV91" i="22" a="1"/>
  <c r="AV91" i="22" s="1"/>
  <c r="AV75" i="22" a="1"/>
  <c r="AV75" i="22" s="1"/>
  <c r="AV67" i="22" a="1"/>
  <c r="AV67" i="22" s="1"/>
  <c r="AV59" i="22"/>
  <c r="AV59" i="22" a="1"/>
  <c r="AV51" i="22" a="1"/>
  <c r="AV51" i="22" s="1"/>
  <c r="AV35" i="22"/>
  <c r="AV35" i="22" a="1"/>
  <c r="AV11" i="22" a="1"/>
  <c r="AV11" i="22" s="1"/>
  <c r="AV99" i="23" a="1"/>
  <c r="AV99" i="23" s="1"/>
  <c r="AV18" i="23" l="1" a="1"/>
  <c r="AV18" i="23" s="1"/>
  <c r="AV26" i="23" a="1"/>
  <c r="AV26" i="23" s="1"/>
  <c r="AV79" i="23" a="1"/>
  <c r="AV79" i="23" s="1"/>
  <c r="AV41" i="23" a="1"/>
  <c r="AV41" i="23" s="1"/>
  <c r="AV56" i="23" a="1"/>
  <c r="AV56" i="23" s="1"/>
  <c r="AV64" i="23" a="1"/>
  <c r="AV64" i="23" s="1"/>
  <c r="AV94" i="23" a="1"/>
  <c r="AV94" i="23" s="1"/>
  <c r="AV95" i="23" a="1"/>
  <c r="AV95" i="23" s="1"/>
  <c r="AV43" i="23" a="1"/>
  <c r="AV43" i="23" s="1"/>
  <c r="AV96" i="23" a="1"/>
  <c r="AV96" i="23" s="1"/>
  <c r="AV23" i="23" a="1"/>
  <c r="AV23" i="23" s="1"/>
  <c r="AV82" i="23" a="1"/>
  <c r="AV82" i="23" s="1"/>
  <c r="AV97" i="23" a="1"/>
  <c r="AV97" i="23" s="1"/>
  <c r="AV16" i="23" a="1"/>
  <c r="AV16" i="23" s="1"/>
  <c r="AV24" i="23" a="1"/>
  <c r="AV24" i="23" s="1"/>
  <c r="AV54" i="23" a="1"/>
  <c r="AV54" i="23" s="1"/>
  <c r="AV83" i="23" a="1"/>
  <c r="AV83" i="23" s="1"/>
  <c r="AV14" i="23" a="1"/>
  <c r="AV14" i="23" s="1"/>
  <c r="AV10" i="23" a="1"/>
  <c r="AV10" i="23" s="1"/>
  <c r="AV9" i="23" a="1"/>
  <c r="AV9" i="23" s="1"/>
  <c r="AV8" i="23" a="1"/>
  <c r="AV8" i="23" s="1"/>
  <c r="AV7" i="23" a="1"/>
  <c r="AV7" i="23" s="1"/>
  <c r="AV6" i="23" a="1"/>
  <c r="AV6" i="23" s="1"/>
  <c r="AV98" i="22" a="1"/>
  <c r="AV98" i="22" s="1"/>
  <c r="AV97" i="22" a="1"/>
  <c r="AV97" i="22" s="1"/>
  <c r="AV96" i="22" a="1"/>
  <c r="AV96" i="22" s="1"/>
  <c r="AV95" i="22" a="1"/>
  <c r="AV95" i="22" s="1"/>
  <c r="AV94" i="22" a="1"/>
  <c r="AV94" i="22" s="1"/>
  <c r="AV90" i="22" a="1"/>
  <c r="AV90" i="22" s="1"/>
  <c r="AV83" i="22" a="1"/>
  <c r="AV83" i="22" s="1"/>
  <c r="AV82" i="22" a="1"/>
  <c r="AV82" i="22" s="1"/>
  <c r="AV74" i="22" a="1"/>
  <c r="AV74" i="22" s="1"/>
  <c r="AV73" i="22" a="1"/>
  <c r="AV73" i="22" s="1"/>
  <c r="AV72" i="22" a="1"/>
  <c r="AV72" i="22" s="1"/>
  <c r="AV71" i="22" a="1"/>
  <c r="AV71" i="22" s="1"/>
  <c r="AV70" i="22" a="1"/>
  <c r="AV70" i="22" s="1"/>
  <c r="AV66" i="22" a="1"/>
  <c r="AV66" i="22" s="1"/>
  <c r="AV65" i="22" a="1"/>
  <c r="AV65" i="22" s="1"/>
  <c r="AV64" i="22" a="1"/>
  <c r="AV64" i="22" s="1"/>
  <c r="AV63" i="22" a="1"/>
  <c r="AV63" i="22" s="1"/>
  <c r="AV62" i="22" a="1"/>
  <c r="AV62" i="22" s="1"/>
  <c r="AV58" i="22" a="1"/>
  <c r="AV58" i="22" s="1"/>
  <c r="AV57" i="22" a="1"/>
  <c r="AV57" i="22" s="1"/>
  <c r="AV56" i="22" a="1"/>
  <c r="AV56" i="22" s="1"/>
  <c r="AV55" i="22" a="1"/>
  <c r="AV55" i="22" s="1"/>
  <c r="AV54" i="22" a="1"/>
  <c r="AV54" i="22" s="1"/>
  <c r="AV50" i="22" a="1"/>
  <c r="AV50" i="22" s="1"/>
  <c r="AV49" i="22" a="1"/>
  <c r="AV49" i="22" s="1"/>
  <c r="AV48" i="22" a="1"/>
  <c r="AV48" i="22" s="1"/>
  <c r="AV47" i="22" a="1"/>
  <c r="AV47" i="22" s="1"/>
  <c r="AV46" i="22" a="1"/>
  <c r="AV46" i="22" s="1"/>
  <c r="AV43" i="22" a="1"/>
  <c r="AV43" i="22" s="1"/>
  <c r="AV42" i="22" a="1"/>
  <c r="AV42" i="22" s="1"/>
  <c r="AV41" i="22" a="1"/>
  <c r="AV41" i="22" s="1"/>
  <c r="AV40" i="22" a="1"/>
  <c r="AV40" i="22" s="1"/>
  <c r="AV39" i="22" a="1"/>
  <c r="AV39" i="22" s="1"/>
  <c r="AV38" i="22" a="1"/>
  <c r="AV38" i="22" s="1"/>
  <c r="AV34" i="22" a="1"/>
  <c r="AV34" i="22" s="1"/>
  <c r="AV33" i="22" a="1"/>
  <c r="AV33" i="22" s="1"/>
  <c r="AV32" i="22" a="1"/>
  <c r="AV32" i="22" s="1"/>
  <c r="AV31" i="22" a="1"/>
  <c r="AV31" i="22" s="1"/>
  <c r="AV30" i="22" a="1"/>
  <c r="AV30" i="22" s="1"/>
  <c r="AV22" i="22" a="1"/>
  <c r="AV22" i="22" s="1"/>
  <c r="AV23" i="22" a="1"/>
  <c r="AV23" i="22" s="1"/>
  <c r="AV24" i="22" a="1"/>
  <c r="AV24" i="22" s="1"/>
  <c r="AV25" i="22" a="1"/>
  <c r="AV25" i="22" s="1"/>
  <c r="AV26" i="22" a="1"/>
  <c r="AV26" i="22" s="1"/>
  <c r="AV19" i="22" a="1"/>
  <c r="AV19" i="22" s="1"/>
  <c r="AV10" i="22" a="1"/>
  <c r="AV10" i="22" s="1"/>
  <c r="AV9" i="22" a="1"/>
  <c r="AV9" i="22" s="1"/>
  <c r="AV8" i="22" a="1"/>
  <c r="AV8" i="22" s="1"/>
  <c r="AV7" i="22" a="1"/>
  <c r="AV7" i="22" s="1"/>
  <c r="AV6" i="22" a="1"/>
  <c r="AV6" i="22" s="1"/>
  <c r="AH99" i="23" l="1"/>
  <c r="AH98" i="23"/>
  <c r="AH91" i="23"/>
  <c r="AH90" i="23"/>
  <c r="AH83" i="23"/>
  <c r="AH82" i="23"/>
  <c r="AH75" i="23"/>
  <c r="AH74" i="23"/>
  <c r="AH67" i="23"/>
  <c r="AH66" i="23"/>
  <c r="AH59" i="23"/>
  <c r="AH58" i="23"/>
  <c r="AH51" i="23"/>
  <c r="AH50" i="23"/>
  <c r="AH43" i="23"/>
  <c r="AH42" i="23"/>
  <c r="AH35" i="23"/>
  <c r="AH34" i="23"/>
  <c r="AH27" i="23"/>
  <c r="AH26" i="23"/>
  <c r="AH19" i="23"/>
  <c r="AH18" i="23"/>
  <c r="AH11" i="23"/>
  <c r="AH10" i="23"/>
  <c r="AH99" i="22"/>
  <c r="AH98" i="22"/>
  <c r="AH91" i="22"/>
  <c r="AH90" i="22"/>
  <c r="AH83" i="22"/>
  <c r="AH82" i="22"/>
  <c r="AH75" i="22"/>
  <c r="AH74" i="22"/>
  <c r="AH67" i="22"/>
  <c r="AH66" i="22"/>
  <c r="AH59" i="22"/>
  <c r="AH58" i="22"/>
  <c r="AH51" i="22"/>
  <c r="AH50" i="22"/>
  <c r="AH43" i="22"/>
  <c r="AH42" i="22"/>
  <c r="AH35" i="22"/>
  <c r="AH34" i="22"/>
  <c r="AH27" i="22"/>
  <c r="AH26" i="22"/>
  <c r="AH19" i="22"/>
  <c r="AH18" i="22"/>
  <c r="AH11" i="22"/>
  <c r="AH10" i="22"/>
  <c r="AH99" i="13"/>
  <c r="AH98" i="13"/>
  <c r="AH91" i="13"/>
  <c r="AH90" i="13"/>
  <c r="AH83" i="13"/>
  <c r="AH82" i="13"/>
  <c r="AH75" i="13"/>
  <c r="AH74" i="13"/>
  <c r="AH67" i="13"/>
  <c r="AH66" i="13"/>
  <c r="AH59" i="13"/>
  <c r="AH58" i="13"/>
  <c r="AH51" i="13"/>
  <c r="AH50" i="13"/>
  <c r="AH43" i="13"/>
  <c r="AH42" i="13"/>
  <c r="AH35" i="13"/>
  <c r="AH34" i="13"/>
  <c r="AH27" i="13"/>
  <c r="AH26" i="13"/>
  <c r="AH19" i="13"/>
  <c r="AH18" i="13"/>
  <c r="AH11" i="13"/>
  <c r="AH10" i="13"/>
  <c r="AH99" i="12"/>
  <c r="AH98" i="12"/>
  <c r="AH91" i="12"/>
  <c r="AH90" i="12"/>
  <c r="AH83" i="12"/>
  <c r="AH82" i="12"/>
  <c r="AH75" i="12"/>
  <c r="AH74" i="12"/>
  <c r="AH67" i="12"/>
  <c r="AH66" i="12"/>
  <c r="AH59" i="12"/>
  <c r="AH58" i="12"/>
  <c r="AH51" i="12"/>
  <c r="AH50" i="12"/>
  <c r="AH43" i="12"/>
  <c r="AH42" i="12"/>
  <c r="AH35" i="12"/>
  <c r="AH34" i="12"/>
  <c r="AH27" i="12"/>
  <c r="AH26" i="12"/>
  <c r="AH19" i="12"/>
  <c r="AH18" i="12"/>
  <c r="AH11" i="12"/>
  <c r="AH10" i="12"/>
  <c r="E95" i="22" l="1"/>
  <c r="F95" i="22" s="1"/>
  <c r="G95" i="22" s="1"/>
  <c r="H95" i="22" s="1"/>
  <c r="I95" i="22" s="1"/>
  <c r="J95" i="22" s="1"/>
  <c r="K95" i="22" s="1"/>
  <c r="L95" i="22" s="1"/>
  <c r="M95" i="22" s="1"/>
  <c r="N95" i="22" s="1"/>
  <c r="O95" i="22" s="1"/>
  <c r="P95" i="22" s="1"/>
  <c r="Q95" i="22" s="1"/>
  <c r="R95" i="22" s="1"/>
  <c r="S95" i="22" s="1"/>
  <c r="T95" i="22" s="1"/>
  <c r="U95" i="22" s="1"/>
  <c r="V95" i="22" s="1"/>
  <c r="W95" i="22" s="1"/>
  <c r="X95" i="22" s="1"/>
  <c r="Y95" i="22" s="1"/>
  <c r="Z95" i="22" s="1"/>
  <c r="AA95" i="22" s="1"/>
  <c r="AB95" i="22" s="1"/>
  <c r="AC95" i="22" s="1"/>
  <c r="AD95" i="22" s="1"/>
  <c r="AE95" i="22" s="1"/>
  <c r="AF95" i="22" s="1"/>
  <c r="AG95" i="22" s="1"/>
  <c r="D95" i="22"/>
  <c r="D87" i="22"/>
  <c r="E87" i="22" s="1"/>
  <c r="F87" i="22" s="1"/>
  <c r="G87" i="22" s="1"/>
  <c r="H87" i="22" s="1"/>
  <c r="I87" i="22" s="1"/>
  <c r="J87" i="22" s="1"/>
  <c r="K87" i="22" s="1"/>
  <c r="L87" i="22" s="1"/>
  <c r="M87" i="22" s="1"/>
  <c r="N87" i="22" s="1"/>
  <c r="O87" i="22" s="1"/>
  <c r="P87" i="22" s="1"/>
  <c r="Q87" i="22" s="1"/>
  <c r="R87" i="22" s="1"/>
  <c r="S87" i="22" s="1"/>
  <c r="T87" i="22" s="1"/>
  <c r="U87" i="22" s="1"/>
  <c r="V87" i="22" s="1"/>
  <c r="W87" i="22" s="1"/>
  <c r="X87" i="22" s="1"/>
  <c r="Y87" i="22" s="1"/>
  <c r="Z87" i="22" s="1"/>
  <c r="AA87" i="22" s="1"/>
  <c r="AB87" i="22" s="1"/>
  <c r="AC87" i="22" s="1"/>
  <c r="AD87" i="22" s="1"/>
  <c r="D79" i="22"/>
  <c r="E79" i="22" s="1"/>
  <c r="F79" i="22" s="1"/>
  <c r="G79" i="22" s="1"/>
  <c r="H79" i="22" s="1"/>
  <c r="I79" i="22" s="1"/>
  <c r="J79" i="22" s="1"/>
  <c r="K79" i="22" s="1"/>
  <c r="L79" i="22" s="1"/>
  <c r="M79" i="22" s="1"/>
  <c r="N79" i="22" s="1"/>
  <c r="O79" i="22" s="1"/>
  <c r="P79" i="22" s="1"/>
  <c r="Q79" i="22" s="1"/>
  <c r="R79" i="22" s="1"/>
  <c r="S79" i="22" s="1"/>
  <c r="T79" i="22" s="1"/>
  <c r="U79" i="22" s="1"/>
  <c r="V79" i="22" s="1"/>
  <c r="W79" i="22" s="1"/>
  <c r="X79" i="22" s="1"/>
  <c r="Y79" i="22" s="1"/>
  <c r="Z79" i="22" s="1"/>
  <c r="AA79" i="22" s="1"/>
  <c r="AB79" i="22" s="1"/>
  <c r="AC79" i="22" s="1"/>
  <c r="AD79" i="22" s="1"/>
  <c r="AE79" i="22" s="1"/>
  <c r="AF79" i="22" s="1"/>
  <c r="AG79" i="22" s="1"/>
  <c r="D71" i="22"/>
  <c r="E71" i="22" s="1"/>
  <c r="F71" i="22" s="1"/>
  <c r="G71" i="22" s="1"/>
  <c r="H71" i="22" s="1"/>
  <c r="I71" i="22" s="1"/>
  <c r="J71" i="22" s="1"/>
  <c r="K71" i="22" s="1"/>
  <c r="L71" i="22" s="1"/>
  <c r="M71" i="22" s="1"/>
  <c r="N71" i="22" s="1"/>
  <c r="O71" i="22" s="1"/>
  <c r="P71" i="22" s="1"/>
  <c r="Q71" i="22" s="1"/>
  <c r="R71" i="22" s="1"/>
  <c r="S71" i="22" s="1"/>
  <c r="T71" i="22" s="1"/>
  <c r="U71" i="22" s="1"/>
  <c r="V71" i="22" s="1"/>
  <c r="W71" i="22" s="1"/>
  <c r="X71" i="22" s="1"/>
  <c r="Y71" i="22" s="1"/>
  <c r="Z71" i="22" s="1"/>
  <c r="AA71" i="22" s="1"/>
  <c r="AB71" i="22" s="1"/>
  <c r="AC71" i="22" s="1"/>
  <c r="AD71" i="22" s="1"/>
  <c r="AE71" i="22" s="1"/>
  <c r="AF71" i="22" s="1"/>
  <c r="AG71" i="22" s="1"/>
  <c r="D63" i="22"/>
  <c r="E63" i="22" s="1"/>
  <c r="F63" i="22" s="1"/>
  <c r="G63" i="22" s="1"/>
  <c r="H63" i="22" s="1"/>
  <c r="I63" i="22" s="1"/>
  <c r="J63" i="22" s="1"/>
  <c r="K63" i="22" s="1"/>
  <c r="L63" i="22" s="1"/>
  <c r="M63" i="22" s="1"/>
  <c r="N63" i="22" s="1"/>
  <c r="O63" i="22" s="1"/>
  <c r="P63" i="22" s="1"/>
  <c r="Q63" i="22" s="1"/>
  <c r="R63" i="22" s="1"/>
  <c r="S63" i="22" s="1"/>
  <c r="T63" i="22" s="1"/>
  <c r="U63" i="22" s="1"/>
  <c r="V63" i="22" s="1"/>
  <c r="W63" i="22" s="1"/>
  <c r="X63" i="22" s="1"/>
  <c r="Y63" i="22" s="1"/>
  <c r="Z63" i="22" s="1"/>
  <c r="AA63" i="22" s="1"/>
  <c r="AB63" i="22" s="1"/>
  <c r="AC63" i="22" s="1"/>
  <c r="AD63" i="22" s="1"/>
  <c r="AE63" i="22" s="1"/>
  <c r="AF63" i="22" s="1"/>
  <c r="D55" i="22"/>
  <c r="E55" i="22" s="1"/>
  <c r="F55" i="22" s="1"/>
  <c r="G55" i="22" s="1"/>
  <c r="H55" i="22" s="1"/>
  <c r="I55" i="22" s="1"/>
  <c r="J55" i="22" s="1"/>
  <c r="K55" i="22" s="1"/>
  <c r="L55" i="22" s="1"/>
  <c r="M55" i="22" s="1"/>
  <c r="N55" i="22" s="1"/>
  <c r="O55" i="22" s="1"/>
  <c r="P55" i="22" s="1"/>
  <c r="Q55" i="22" s="1"/>
  <c r="R55" i="22" s="1"/>
  <c r="S55" i="22" s="1"/>
  <c r="T55" i="22" s="1"/>
  <c r="U55" i="22" s="1"/>
  <c r="V55" i="22" s="1"/>
  <c r="W55" i="22" s="1"/>
  <c r="X55" i="22" s="1"/>
  <c r="Y55" i="22" s="1"/>
  <c r="Z55" i="22" s="1"/>
  <c r="AA55" i="22" s="1"/>
  <c r="AB55" i="22" s="1"/>
  <c r="AC55" i="22" s="1"/>
  <c r="AD55" i="22" s="1"/>
  <c r="AE55" i="22" s="1"/>
  <c r="AF55" i="22" s="1"/>
  <c r="AG55" i="22" s="1"/>
  <c r="D47" i="22"/>
  <c r="E47" i="22" s="1"/>
  <c r="F47" i="22" s="1"/>
  <c r="G47" i="22" s="1"/>
  <c r="H47" i="22" s="1"/>
  <c r="I47" i="22" s="1"/>
  <c r="J47" i="22" s="1"/>
  <c r="K47" i="22" s="1"/>
  <c r="L47" i="22" s="1"/>
  <c r="M47" i="22" s="1"/>
  <c r="N47" i="22" s="1"/>
  <c r="O47" i="22" s="1"/>
  <c r="P47" i="22" s="1"/>
  <c r="Q47" i="22" s="1"/>
  <c r="R47" i="22" s="1"/>
  <c r="S47" i="22" s="1"/>
  <c r="T47" i="22" s="1"/>
  <c r="U47" i="22" s="1"/>
  <c r="V47" i="22" s="1"/>
  <c r="W47" i="22" s="1"/>
  <c r="X47" i="22" s="1"/>
  <c r="Y47" i="22" s="1"/>
  <c r="Z47" i="22" s="1"/>
  <c r="AA47" i="22" s="1"/>
  <c r="AB47" i="22" s="1"/>
  <c r="AC47" i="22" s="1"/>
  <c r="AD47" i="22" s="1"/>
  <c r="AE47" i="22" s="1"/>
  <c r="AF47" i="22" s="1"/>
  <c r="D39" i="22"/>
  <c r="E39" i="22" s="1"/>
  <c r="F39" i="22" s="1"/>
  <c r="G39" i="22" s="1"/>
  <c r="H39" i="22" s="1"/>
  <c r="I39" i="22" s="1"/>
  <c r="J39" i="22" s="1"/>
  <c r="K39" i="22" s="1"/>
  <c r="L39" i="22" s="1"/>
  <c r="M39" i="22" s="1"/>
  <c r="N39" i="22" s="1"/>
  <c r="O39" i="22" s="1"/>
  <c r="P39" i="22" s="1"/>
  <c r="Q39" i="22" s="1"/>
  <c r="R39" i="22" s="1"/>
  <c r="S39" i="22" s="1"/>
  <c r="T39" i="22" s="1"/>
  <c r="U39" i="22" s="1"/>
  <c r="V39" i="22" s="1"/>
  <c r="W39" i="22" s="1"/>
  <c r="X39" i="22" s="1"/>
  <c r="Y39" i="22" s="1"/>
  <c r="Z39" i="22" s="1"/>
  <c r="AA39" i="22" s="1"/>
  <c r="AB39" i="22" s="1"/>
  <c r="AC39" i="22" s="1"/>
  <c r="AD39" i="22" s="1"/>
  <c r="AE39" i="22" s="1"/>
  <c r="AF39" i="22" s="1"/>
  <c r="AG39" i="22" s="1"/>
  <c r="D31" i="22"/>
  <c r="E31" i="22" s="1"/>
  <c r="F31" i="22" s="1"/>
  <c r="G31" i="22" s="1"/>
  <c r="H31" i="22" s="1"/>
  <c r="I31" i="22" s="1"/>
  <c r="J31" i="22" s="1"/>
  <c r="K31" i="22" s="1"/>
  <c r="L31" i="22" s="1"/>
  <c r="M31" i="22" s="1"/>
  <c r="N31" i="22" s="1"/>
  <c r="O31" i="22" s="1"/>
  <c r="P31" i="22" s="1"/>
  <c r="Q31" i="22" s="1"/>
  <c r="R31" i="22" s="1"/>
  <c r="S31" i="22" s="1"/>
  <c r="T31" i="22" s="1"/>
  <c r="U31" i="22" s="1"/>
  <c r="V31" i="22" s="1"/>
  <c r="W31" i="22" s="1"/>
  <c r="X31" i="22" s="1"/>
  <c r="Y31" i="22" s="1"/>
  <c r="Z31" i="22" s="1"/>
  <c r="AA31" i="22" s="1"/>
  <c r="AB31" i="22" s="1"/>
  <c r="AC31" i="22" s="1"/>
  <c r="AD31" i="22" s="1"/>
  <c r="AE31" i="22" s="1"/>
  <c r="AF31" i="22" s="1"/>
  <c r="AG31" i="22" s="1"/>
  <c r="D23" i="22"/>
  <c r="E23" i="22" s="1"/>
  <c r="F23" i="22" s="1"/>
  <c r="G23" i="22" s="1"/>
  <c r="H23" i="22" s="1"/>
  <c r="I23" i="22" s="1"/>
  <c r="J23" i="22" s="1"/>
  <c r="K23" i="22" s="1"/>
  <c r="L23" i="22" s="1"/>
  <c r="M23" i="22" s="1"/>
  <c r="N23" i="22" s="1"/>
  <c r="O23" i="22" s="1"/>
  <c r="P23" i="22" s="1"/>
  <c r="Q23" i="22" s="1"/>
  <c r="R23" i="22" s="1"/>
  <c r="S23" i="22" s="1"/>
  <c r="T23" i="22" s="1"/>
  <c r="U23" i="22" s="1"/>
  <c r="V23" i="22" s="1"/>
  <c r="W23" i="22" s="1"/>
  <c r="X23" i="22" s="1"/>
  <c r="Y23" i="22" s="1"/>
  <c r="Z23" i="22" s="1"/>
  <c r="AA23" i="22" s="1"/>
  <c r="AB23" i="22" s="1"/>
  <c r="AC23" i="22" s="1"/>
  <c r="AD23" i="22" s="1"/>
  <c r="AE23" i="22" s="1"/>
  <c r="AF23" i="22" s="1"/>
  <c r="D15" i="22"/>
  <c r="E15" i="22" s="1"/>
  <c r="F15" i="22" s="1"/>
  <c r="G15" i="22" s="1"/>
  <c r="H15" i="22" s="1"/>
  <c r="I15" i="22" s="1"/>
  <c r="J15" i="22" s="1"/>
  <c r="K15" i="22" s="1"/>
  <c r="L15" i="22" s="1"/>
  <c r="M15" i="22" s="1"/>
  <c r="N15" i="22" s="1"/>
  <c r="O15" i="22" s="1"/>
  <c r="P15" i="22" s="1"/>
  <c r="Q15" i="22" s="1"/>
  <c r="R15" i="22" s="1"/>
  <c r="S15" i="22" s="1"/>
  <c r="T15" i="22" s="1"/>
  <c r="U15" i="22" s="1"/>
  <c r="V15" i="22" s="1"/>
  <c r="W15" i="22" s="1"/>
  <c r="X15" i="22" s="1"/>
  <c r="Y15" i="22" s="1"/>
  <c r="Z15" i="22" s="1"/>
  <c r="AA15" i="22" s="1"/>
  <c r="AB15" i="22" s="1"/>
  <c r="AC15" i="22" s="1"/>
  <c r="AD15" i="22" s="1"/>
  <c r="AE15" i="22" s="1"/>
  <c r="AF15" i="22" s="1"/>
  <c r="AG15" i="22" s="1"/>
  <c r="D7" i="22"/>
  <c r="E7" i="22" s="1"/>
  <c r="F7" i="22" s="1"/>
  <c r="G7" i="22" s="1"/>
  <c r="H7" i="22" s="1"/>
  <c r="I7" i="22" s="1"/>
  <c r="J7" i="22" s="1"/>
  <c r="K7" i="22" s="1"/>
  <c r="L7" i="22" s="1"/>
  <c r="M7" i="22" s="1"/>
  <c r="N7" i="22" s="1"/>
  <c r="O7" i="22" s="1"/>
  <c r="P7" i="22" s="1"/>
  <c r="Q7" i="22" s="1"/>
  <c r="R7" i="22" s="1"/>
  <c r="S7" i="22" s="1"/>
  <c r="T7" i="22" s="1"/>
  <c r="U7" i="22" s="1"/>
  <c r="V7" i="22" s="1"/>
  <c r="W7" i="22" s="1"/>
  <c r="X7" i="22" s="1"/>
  <c r="Y7" i="22" s="1"/>
  <c r="Z7" i="22" s="1"/>
  <c r="AA7" i="22" s="1"/>
  <c r="AB7" i="22" s="1"/>
  <c r="AC7" i="22" s="1"/>
  <c r="AD7" i="22" s="1"/>
  <c r="AE7" i="22" s="1"/>
  <c r="AF7" i="22" s="1"/>
  <c r="AK95" i="23"/>
  <c r="AK99" i="23" s="1"/>
  <c r="AK93" i="23" s="1"/>
  <c r="AK94" i="23"/>
  <c r="AK98" i="23" s="1"/>
  <c r="AH93" i="23" s="1"/>
  <c r="AK97" i="23"/>
  <c r="AK87" i="23"/>
  <c r="AK91" i="23" s="1"/>
  <c r="AK85" i="23" s="1"/>
  <c r="AK86" i="23"/>
  <c r="AK90" i="23" s="1"/>
  <c r="AH85" i="23" s="1"/>
  <c r="AK89" i="23"/>
  <c r="AK79" i="23"/>
  <c r="AK83" i="23" s="1"/>
  <c r="AK77" i="23" s="1"/>
  <c r="AK78" i="23"/>
  <c r="AK82" i="23" s="1"/>
  <c r="AH77" i="23" s="1"/>
  <c r="AK81" i="23"/>
  <c r="AK71" i="23"/>
  <c r="AK75" i="23" s="1"/>
  <c r="AK69" i="23" s="1"/>
  <c r="AK70" i="23"/>
  <c r="AK74" i="23" s="1"/>
  <c r="AH69" i="23" s="1"/>
  <c r="AK73" i="23"/>
  <c r="AK63" i="23"/>
  <c r="AK62" i="23"/>
  <c r="AK66" i="23" s="1"/>
  <c r="AH61" i="23" s="1"/>
  <c r="AK65" i="23"/>
  <c r="AK55" i="23"/>
  <c r="AK59" i="23" s="1"/>
  <c r="AK53" i="23" s="1"/>
  <c r="AK54" i="23"/>
  <c r="AK58" i="23" s="1"/>
  <c r="AH53" i="23" s="1"/>
  <c r="AK57" i="23"/>
  <c r="AK47" i="23"/>
  <c r="AK51" i="23" s="1"/>
  <c r="AK45" i="23" s="1"/>
  <c r="AK49" i="23"/>
  <c r="AK46" i="23"/>
  <c r="AK50" i="23" s="1"/>
  <c r="AH45" i="23" s="1"/>
  <c r="AK41" i="23"/>
  <c r="AK39" i="23"/>
  <c r="AK43" i="23" s="1"/>
  <c r="AK37" i="23" s="1"/>
  <c r="AK38" i="23"/>
  <c r="AK42" i="23" s="1"/>
  <c r="AH37" i="23" s="1"/>
  <c r="AK31" i="23"/>
  <c r="AK35" i="23" s="1"/>
  <c r="AK29" i="23" s="1"/>
  <c r="AK30" i="23"/>
  <c r="AK34" i="23" s="1"/>
  <c r="AH29" i="23" s="1"/>
  <c r="AK33" i="23"/>
  <c r="AK23" i="23"/>
  <c r="AK27" i="23" s="1"/>
  <c r="AK21" i="23" s="1"/>
  <c r="AK22" i="23"/>
  <c r="AK26" i="23" s="1"/>
  <c r="AH21" i="23" s="1"/>
  <c r="AK25" i="23"/>
  <c r="AK15" i="23"/>
  <c r="AK19" i="23" s="1"/>
  <c r="AK13" i="23" s="1"/>
  <c r="AK14" i="23"/>
  <c r="AK18" i="23" s="1"/>
  <c r="AH13" i="23" s="1"/>
  <c r="AK17" i="23"/>
  <c r="AK7" i="23"/>
  <c r="AK6" i="23"/>
  <c r="AK10" i="23" s="1"/>
  <c r="AH5" i="23" s="1"/>
  <c r="AK9" i="23"/>
  <c r="D5" i="23"/>
  <c r="I4" i="23"/>
  <c r="D4" i="23"/>
  <c r="D3" i="23"/>
  <c r="AK95" i="22"/>
  <c r="AK99" i="22" s="1"/>
  <c r="AK93" i="22" s="1"/>
  <c r="AK94" i="22"/>
  <c r="AK98" i="22" s="1"/>
  <c r="AH93" i="22" s="1"/>
  <c r="AK97" i="22"/>
  <c r="AK87" i="22"/>
  <c r="AK91" i="22" s="1"/>
  <c r="AK85" i="22" s="1"/>
  <c r="AK89" i="22"/>
  <c r="AK86" i="22"/>
  <c r="AK90" i="22" s="1"/>
  <c r="AH85" i="22" s="1"/>
  <c r="AK79" i="22"/>
  <c r="AK83" i="22" s="1"/>
  <c r="AK77" i="22" s="1"/>
  <c r="AK78" i="22"/>
  <c r="AK82" i="22" s="1"/>
  <c r="AH77" i="22" s="1"/>
  <c r="AK81" i="22"/>
  <c r="AK71" i="22"/>
  <c r="AK75" i="22" s="1"/>
  <c r="AK69" i="22" s="1"/>
  <c r="AK70" i="22"/>
  <c r="AK74" i="22" s="1"/>
  <c r="AH69" i="22" s="1"/>
  <c r="AK73" i="22"/>
  <c r="AK63" i="22"/>
  <c r="AK67" i="22" s="1"/>
  <c r="AK61" i="22" s="1"/>
  <c r="AK62" i="22"/>
  <c r="AK66" i="22" s="1"/>
  <c r="AH61" i="22" s="1"/>
  <c r="AK65" i="22"/>
  <c r="AK55" i="22"/>
  <c r="AK59" i="22" s="1"/>
  <c r="AK53" i="22" s="1"/>
  <c r="AK54" i="22"/>
  <c r="AK58" i="22" s="1"/>
  <c r="AH53" i="22" s="1"/>
  <c r="AK57" i="22"/>
  <c r="AK47" i="22"/>
  <c r="AK51" i="22" s="1"/>
  <c r="AK45" i="22" s="1"/>
  <c r="AK46" i="22"/>
  <c r="AK50" i="22" s="1"/>
  <c r="AH45" i="22" s="1"/>
  <c r="AK49" i="22"/>
  <c r="AK39" i="22"/>
  <c r="AK43" i="22" s="1"/>
  <c r="AK37" i="22" s="1"/>
  <c r="AK38" i="22"/>
  <c r="AK42" i="22" s="1"/>
  <c r="AH37" i="22" s="1"/>
  <c r="AK41" i="22"/>
  <c r="AK31" i="22"/>
  <c r="AK35" i="22" s="1"/>
  <c r="AK29" i="22" s="1"/>
  <c r="AK30" i="22"/>
  <c r="AK34" i="22" s="1"/>
  <c r="AH29" i="22" s="1"/>
  <c r="AK33" i="22"/>
  <c r="AK23" i="22"/>
  <c r="AK27" i="22" s="1"/>
  <c r="AK21" i="22" s="1"/>
  <c r="AK22" i="22"/>
  <c r="AK26" i="22" s="1"/>
  <c r="AH21" i="22" s="1"/>
  <c r="AK25" i="22"/>
  <c r="AK15" i="22"/>
  <c r="AK19" i="22" s="1"/>
  <c r="AK13" i="22" s="1"/>
  <c r="AK14" i="22"/>
  <c r="AK18" i="22" s="1"/>
  <c r="AH13" i="22" s="1"/>
  <c r="AK17" i="22"/>
  <c r="AK7" i="22"/>
  <c r="AK6" i="22"/>
  <c r="AK10" i="22" s="1"/>
  <c r="AH5" i="22" s="1"/>
  <c r="AK9" i="22"/>
  <c r="AK103" i="22" s="1"/>
  <c r="D5" i="22"/>
  <c r="I4" i="22"/>
  <c r="D4" i="22"/>
  <c r="D3" i="22"/>
  <c r="AT43" i="12"/>
  <c r="AY12" i="23" l="1"/>
  <c r="AY9" i="23"/>
  <c r="AY5" i="23"/>
  <c r="AY15" i="23"/>
  <c r="AY7" i="23"/>
  <c r="AY13" i="23"/>
  <c r="AK67" i="23"/>
  <c r="AK61" i="23" s="1"/>
  <c r="AY7" i="22"/>
  <c r="AY9" i="22"/>
  <c r="AY15" i="22"/>
  <c r="AY13" i="22"/>
  <c r="AY14" i="22"/>
  <c r="AY4" i="23"/>
  <c r="AY6" i="23"/>
  <c r="AY10" i="23"/>
  <c r="AY8" i="23"/>
  <c r="AY11" i="23"/>
  <c r="AK102" i="23"/>
  <c r="AK11" i="23"/>
  <c r="AK5" i="23" s="1"/>
  <c r="AK103" i="23"/>
  <c r="AY14" i="23"/>
  <c r="AK102" i="22"/>
  <c r="AK105" i="22" s="1"/>
  <c r="AK11" i="22"/>
  <c r="AK5" i="22" s="1"/>
  <c r="AY6" i="22"/>
  <c r="AY4" i="22"/>
  <c r="AY10" i="22"/>
  <c r="AY5" i="22"/>
  <c r="AY8" i="22"/>
  <c r="AW6" i="13"/>
  <c r="AY6" i="13" s="1" a="1"/>
  <c r="AY6" i="13" s="1"/>
  <c r="AX6" i="13"/>
  <c r="AW7" i="13"/>
  <c r="AY7" i="13" s="1" a="1"/>
  <c r="AY7" i="13" s="1"/>
  <c r="AX7" i="13"/>
  <c r="AW8" i="13"/>
  <c r="AX8" i="13"/>
  <c r="AY8" i="13" s="1" a="1"/>
  <c r="AY8" i="13" s="1"/>
  <c r="AW9" i="13"/>
  <c r="AX9" i="13"/>
  <c r="AY9" i="13" a="1"/>
  <c r="AY9" i="13" s="1"/>
  <c r="AW10" i="13"/>
  <c r="AY10" i="13" s="1" a="1"/>
  <c r="AY10" i="13" s="1"/>
  <c r="AX10" i="13"/>
  <c r="AY11" i="13" a="1"/>
  <c r="AY11" i="13" s="1"/>
  <c r="AW14" i="13"/>
  <c r="AY14" i="13" s="1" a="1"/>
  <c r="AY14" i="13" s="1"/>
  <c r="AX14" i="13"/>
  <c r="AW15" i="13"/>
  <c r="AY15" i="13" s="1" a="1"/>
  <c r="AY15" i="13" s="1"/>
  <c r="AX15" i="13"/>
  <c r="AW16" i="13"/>
  <c r="AX16" i="13"/>
  <c r="AY16" i="13" s="1" a="1"/>
  <c r="AY16" i="13" s="1"/>
  <c r="AW17" i="13"/>
  <c r="AX17" i="13"/>
  <c r="AY17" i="13" a="1"/>
  <c r="AY17" i="13" s="1"/>
  <c r="AW18" i="13"/>
  <c r="AX18" i="13"/>
  <c r="AY18" i="13" a="1"/>
  <c r="AY18" i="13"/>
  <c r="AY19" i="13" a="1"/>
  <c r="AY19" i="13" s="1"/>
  <c r="AW22" i="13"/>
  <c r="AX22" i="13"/>
  <c r="AY22" i="13" a="1"/>
  <c r="AY22" i="13" s="1"/>
  <c r="AW23" i="13"/>
  <c r="AX23" i="13"/>
  <c r="AY23" i="13" s="1" a="1"/>
  <c r="AY23" i="13" s="1"/>
  <c r="AW24" i="13"/>
  <c r="AX24" i="13"/>
  <c r="AY24" i="13" s="1" a="1"/>
  <c r="AY24" i="13" s="1"/>
  <c r="AW25" i="13"/>
  <c r="AX25" i="13"/>
  <c r="AY25" i="13" s="1" a="1"/>
  <c r="AY25" i="13" s="1"/>
  <c r="AW26" i="13"/>
  <c r="AY26" i="13" s="1" a="1"/>
  <c r="AY26" i="13" s="1"/>
  <c r="AX26" i="13"/>
  <c r="AY27" i="13" a="1"/>
  <c r="AY27" i="13" s="1"/>
  <c r="AW30" i="13"/>
  <c r="AY30" i="13" s="1" a="1"/>
  <c r="AY30" i="13" s="1"/>
  <c r="AX30" i="13"/>
  <c r="AW31" i="13"/>
  <c r="AX31" i="13"/>
  <c r="AY31" i="13" s="1" a="1"/>
  <c r="AY31" i="13" s="1"/>
  <c r="AW32" i="13"/>
  <c r="AX32" i="13"/>
  <c r="AY32" i="13" s="1" a="1"/>
  <c r="AY32" i="13" s="1"/>
  <c r="AW33" i="13"/>
  <c r="AX33" i="13"/>
  <c r="AY33" i="13" a="1"/>
  <c r="AY33" i="13" s="1"/>
  <c r="AW34" i="13"/>
  <c r="AY34" i="13" s="1" a="1"/>
  <c r="AY34" i="13" s="1"/>
  <c r="AX34" i="13"/>
  <c r="AY35" i="13" a="1"/>
  <c r="AY35" i="13"/>
  <c r="AW38" i="13"/>
  <c r="AY38" i="13" s="1" a="1"/>
  <c r="AY38" i="13" s="1"/>
  <c r="AX38" i="13"/>
  <c r="AW39" i="13"/>
  <c r="AX39" i="13"/>
  <c r="AY39" i="13" a="1"/>
  <c r="AY39" i="13" s="1"/>
  <c r="AW40" i="13"/>
  <c r="AX40" i="13"/>
  <c r="AY40" i="13" s="1" a="1"/>
  <c r="AY40" i="13" s="1"/>
  <c r="AW41" i="13"/>
  <c r="AY41" i="13" s="1" a="1"/>
  <c r="AY41" i="13" s="1"/>
  <c r="AX41" i="13"/>
  <c r="AW42" i="13"/>
  <c r="AY42" i="13" s="1" a="1"/>
  <c r="AY42" i="13" s="1"/>
  <c r="AX42" i="13"/>
  <c r="AW43" i="13"/>
  <c r="AX43" i="13"/>
  <c r="AY43" i="13" a="1"/>
  <c r="AY43" i="13" s="1"/>
  <c r="AW46" i="13"/>
  <c r="AX46" i="13"/>
  <c r="AY46" i="13" s="1" a="1"/>
  <c r="AY46" i="13" s="1"/>
  <c r="AW47" i="13"/>
  <c r="AX47" i="13"/>
  <c r="AY47" i="13" a="1"/>
  <c r="AY47" i="13" s="1"/>
  <c r="AW48" i="13"/>
  <c r="AY48" i="13" s="1" a="1"/>
  <c r="AY48" i="13" s="1"/>
  <c r="AX48" i="13"/>
  <c r="AW49" i="13"/>
  <c r="AX49" i="13"/>
  <c r="AY49" i="13" s="1" a="1"/>
  <c r="AY49" i="13" s="1"/>
  <c r="AW50" i="13"/>
  <c r="AX50" i="13"/>
  <c r="AY50" i="13" a="1"/>
  <c r="AY50" i="13" s="1"/>
  <c r="AY51" i="13" a="1"/>
  <c r="AY51" i="13" s="1"/>
  <c r="AW54" i="13"/>
  <c r="AY54" i="13" s="1" a="1"/>
  <c r="AY54" i="13" s="1"/>
  <c r="AX54" i="13"/>
  <c r="AW55" i="13"/>
  <c r="AY55" i="13" s="1" a="1"/>
  <c r="AY55" i="13" s="1"/>
  <c r="AX55" i="13"/>
  <c r="AW56" i="13"/>
  <c r="AY56" i="13" s="1" a="1"/>
  <c r="AY56" i="13" s="1"/>
  <c r="AX56" i="13"/>
  <c r="AW57" i="13"/>
  <c r="AX57" i="13"/>
  <c r="AY57" i="13" a="1"/>
  <c r="AY57" i="13" s="1"/>
  <c r="AW58" i="13"/>
  <c r="AX58" i="13"/>
  <c r="AY58" i="13" a="1"/>
  <c r="AY58" i="13"/>
  <c r="AY59" i="13" a="1"/>
  <c r="AY59" i="13" s="1"/>
  <c r="AW62" i="13"/>
  <c r="AY62" i="13" s="1" a="1"/>
  <c r="AY62" i="13" s="1"/>
  <c r="AX62" i="13"/>
  <c r="AW63" i="13"/>
  <c r="AY63" i="13" s="1" a="1"/>
  <c r="AY63" i="13" s="1"/>
  <c r="AX63" i="13"/>
  <c r="AW64" i="13"/>
  <c r="AX64" i="13"/>
  <c r="AY64" i="13" a="1"/>
  <c r="AY64" i="13" s="1"/>
  <c r="AW65" i="13"/>
  <c r="AY65" i="13" s="1" a="1"/>
  <c r="AY65" i="13" s="1"/>
  <c r="AX65" i="13"/>
  <c r="AW66" i="13"/>
  <c r="AY66" i="13" s="1" a="1"/>
  <c r="AY66" i="13" s="1"/>
  <c r="AX66" i="13"/>
  <c r="AW67" i="13"/>
  <c r="AY67" i="13" s="1" a="1"/>
  <c r="AY67" i="13" s="1"/>
  <c r="AX67" i="13"/>
  <c r="AW70" i="13"/>
  <c r="AY70" i="13" s="1" a="1"/>
  <c r="AY70" i="13" s="1"/>
  <c r="AX70" i="13"/>
  <c r="AW71" i="13"/>
  <c r="AX71" i="13"/>
  <c r="AY71" i="13" s="1" a="1"/>
  <c r="AY71" i="13" s="1"/>
  <c r="AW72" i="13"/>
  <c r="AX72" i="13"/>
  <c r="AY72" i="13" a="1"/>
  <c r="AY72" i="13"/>
  <c r="AW73" i="13"/>
  <c r="AX73" i="13"/>
  <c r="AY73" i="13" a="1"/>
  <c r="AY73" i="13"/>
  <c r="AW74" i="13"/>
  <c r="AY74" i="13" s="1" a="1"/>
  <c r="AY74" i="13" s="1"/>
  <c r="AX74" i="13"/>
  <c r="AY75" i="13" a="1"/>
  <c r="AY75" i="13"/>
  <c r="AW78" i="13"/>
  <c r="AX78" i="13"/>
  <c r="AY78" i="13" s="1" a="1"/>
  <c r="AY78" i="13" s="1"/>
  <c r="AW79" i="13"/>
  <c r="AX79" i="13"/>
  <c r="AW80" i="13"/>
  <c r="AX80" i="13"/>
  <c r="AW81" i="13"/>
  <c r="AX81" i="13"/>
  <c r="AW82" i="13"/>
  <c r="AX82" i="13"/>
  <c r="AY83" i="13" a="1"/>
  <c r="AY83" i="13"/>
  <c r="AW86" i="13"/>
  <c r="AY86" i="13" s="1" a="1"/>
  <c r="AY86" i="13" s="1"/>
  <c r="AX86" i="13"/>
  <c r="AW87" i="13"/>
  <c r="AX87" i="13"/>
  <c r="AY87" i="13" s="1" a="1"/>
  <c r="AY87" i="13" s="1"/>
  <c r="AW88" i="13"/>
  <c r="AX88" i="13"/>
  <c r="AW89" i="13"/>
  <c r="AY89" i="13" s="1" a="1"/>
  <c r="AY89" i="13" s="1"/>
  <c r="AX89" i="13"/>
  <c r="AY90" i="13" a="1"/>
  <c r="AY90" i="13"/>
  <c r="AY91" i="13" a="1"/>
  <c r="AY91" i="13" s="1"/>
  <c r="AW94" i="13"/>
  <c r="AX94" i="13"/>
  <c r="AY94" i="13" s="1" a="1"/>
  <c r="AY94" i="13" s="1"/>
  <c r="AW95" i="13"/>
  <c r="AX95" i="13"/>
  <c r="AY95" i="13" a="1"/>
  <c r="AY95" i="13"/>
  <c r="AW96" i="13"/>
  <c r="AY96" i="13" s="1" a="1"/>
  <c r="AY96" i="13" s="1"/>
  <c r="AX96" i="13"/>
  <c r="AW97" i="13"/>
  <c r="AX97" i="13"/>
  <c r="AY97" i="13" s="1" a="1"/>
  <c r="AY97" i="13" s="1"/>
  <c r="AW98" i="13"/>
  <c r="AY98" i="13" s="1" a="1"/>
  <c r="AY98" i="13" s="1"/>
  <c r="AX98" i="13"/>
  <c r="AY99" i="13" a="1"/>
  <c r="AY99" i="13"/>
  <c r="AY79" i="13" l="1" a="1"/>
  <c r="AY79" i="13" s="1"/>
  <c r="AY82" i="13" a="1"/>
  <c r="AY82" i="13" s="1"/>
  <c r="AY81" i="13" a="1"/>
  <c r="AY81" i="13" s="1"/>
  <c r="AY80" i="13" a="1"/>
  <c r="AY80" i="13" s="1"/>
  <c r="AY88" i="13" a="1"/>
  <c r="AY88" i="13" s="1"/>
  <c r="AY12" i="22"/>
  <c r="AJ110" i="23"/>
  <c r="AJ109" i="23"/>
  <c r="AJ108" i="23" s="1"/>
  <c r="AK118" i="23" s="1"/>
  <c r="AK105" i="23"/>
  <c r="AK115" i="23"/>
  <c r="AK114" i="23" s="1"/>
  <c r="AY11" i="22"/>
  <c r="AJ110" i="22"/>
  <c r="AJ109" i="22"/>
  <c r="AJ108" i="22" s="1"/>
  <c r="AK118" i="22" s="1"/>
  <c r="AU98" i="12"/>
  <c r="AU97" i="12"/>
  <c r="AU96" i="12"/>
  <c r="AU95" i="12"/>
  <c r="AU94" i="12"/>
  <c r="AT98" i="12"/>
  <c r="AT97" i="12"/>
  <c r="AT96" i="12"/>
  <c r="AT95" i="12"/>
  <c r="AT94" i="12"/>
  <c r="AU89" i="12"/>
  <c r="AU88" i="12"/>
  <c r="AU87" i="12"/>
  <c r="AU86" i="12"/>
  <c r="AT89" i="12"/>
  <c r="AT88" i="12"/>
  <c r="AT87" i="12"/>
  <c r="AT86" i="12"/>
  <c r="AU82" i="12"/>
  <c r="AU81" i="12"/>
  <c r="AU80" i="12"/>
  <c r="AU79" i="12"/>
  <c r="AU78" i="12"/>
  <c r="AT82" i="12"/>
  <c r="AT81" i="12"/>
  <c r="AT80" i="12"/>
  <c r="AT79" i="12"/>
  <c r="AT78" i="12"/>
  <c r="AU74" i="12"/>
  <c r="AU73" i="12"/>
  <c r="AU72" i="12"/>
  <c r="AU71" i="12"/>
  <c r="AU70" i="12"/>
  <c r="AT74" i="12"/>
  <c r="AT73" i="12"/>
  <c r="AT72" i="12"/>
  <c r="AT71" i="12"/>
  <c r="AT70" i="12"/>
  <c r="AU67" i="12"/>
  <c r="AU66" i="12"/>
  <c r="AU65" i="12"/>
  <c r="AU64" i="12"/>
  <c r="AU63" i="12"/>
  <c r="AU62" i="12"/>
  <c r="AT67" i="12"/>
  <c r="AT66" i="12"/>
  <c r="AT65" i="12"/>
  <c r="AT64" i="12"/>
  <c r="AT63" i="12"/>
  <c r="AT62" i="12"/>
  <c r="AU58" i="12"/>
  <c r="AU57" i="12"/>
  <c r="AU55" i="12"/>
  <c r="AU56" i="12"/>
  <c r="AU54" i="12"/>
  <c r="AT58" i="12"/>
  <c r="AT57" i="12"/>
  <c r="AT56" i="12"/>
  <c r="AT55" i="12"/>
  <c r="AT54" i="12"/>
  <c r="AU50" i="12"/>
  <c r="AU49" i="12"/>
  <c r="AU48" i="12"/>
  <c r="AU47" i="12"/>
  <c r="AU46" i="12"/>
  <c r="AT50" i="12"/>
  <c r="AT49" i="12"/>
  <c r="AT48" i="12"/>
  <c r="AT47" i="12"/>
  <c r="AT46" i="12"/>
  <c r="AU43" i="12"/>
  <c r="AU42" i="12"/>
  <c r="AU41" i="12"/>
  <c r="AU40" i="12"/>
  <c r="AU39" i="12"/>
  <c r="AU38" i="12"/>
  <c r="AT42" i="12"/>
  <c r="AT41" i="12"/>
  <c r="AT40" i="12"/>
  <c r="AT39" i="12"/>
  <c r="AT38" i="12"/>
  <c r="AU34" i="12"/>
  <c r="AU33" i="12"/>
  <c r="AU32" i="12"/>
  <c r="AU31" i="12"/>
  <c r="AU30" i="12"/>
  <c r="AT34" i="12"/>
  <c r="AT33" i="12"/>
  <c r="AT32" i="12"/>
  <c r="AT31" i="12"/>
  <c r="AT30" i="12"/>
  <c r="AU26" i="12"/>
  <c r="AU25" i="12"/>
  <c r="AU24" i="12"/>
  <c r="AU23" i="12"/>
  <c r="AU22" i="12"/>
  <c r="AT26" i="12"/>
  <c r="AT25" i="12"/>
  <c r="AT24" i="12"/>
  <c r="AT23" i="12"/>
  <c r="AT22" i="12"/>
  <c r="AU18" i="12"/>
  <c r="AU17" i="12"/>
  <c r="AU16" i="12"/>
  <c r="AU15" i="12"/>
  <c r="AU14" i="12"/>
  <c r="AT14" i="12"/>
  <c r="AU10" i="12"/>
  <c r="AU9" i="12"/>
  <c r="AU8" i="12"/>
  <c r="AU7" i="12"/>
  <c r="AU6" i="12"/>
  <c r="AT10" i="12"/>
  <c r="AT9" i="12"/>
  <c r="AT8" i="12"/>
  <c r="AT7" i="12"/>
  <c r="AT6" i="12"/>
  <c r="AV99" i="12" a="1"/>
  <c r="AV99" i="12" s="1"/>
  <c r="AV91" i="12" a="1"/>
  <c r="AV91" i="12" s="1"/>
  <c r="AV90" i="12" a="1"/>
  <c r="AV90" i="12" s="1"/>
  <c r="AV83" i="12" a="1"/>
  <c r="AV83" i="12" s="1"/>
  <c r="AV75" i="12" a="1"/>
  <c r="AV75" i="12" s="1"/>
  <c r="AV59" i="12" a="1"/>
  <c r="AV59" i="12" s="1"/>
  <c r="AV51" i="12" a="1"/>
  <c r="AV51" i="12" s="1"/>
  <c r="AV35" i="12" a="1"/>
  <c r="AV35" i="12" s="1"/>
  <c r="AV27" i="12" a="1"/>
  <c r="AV27" i="12" s="1"/>
  <c r="AV19" i="12" a="1"/>
  <c r="AV19" i="12" s="1"/>
  <c r="AV11" i="12" a="1"/>
  <c r="AV11" i="12" s="1"/>
  <c r="AK115" i="22" l="1"/>
  <c r="AK114" i="22" s="1"/>
  <c r="AK120" i="23"/>
  <c r="AK120" i="22"/>
  <c r="BB13" i="13"/>
  <c r="BB14" i="13"/>
  <c r="BB15" i="13"/>
  <c r="BB12" i="13"/>
  <c r="BB7" i="13"/>
  <c r="BB4" i="13"/>
  <c r="BB5" i="13"/>
  <c r="BB8" i="13"/>
  <c r="BB9" i="13"/>
  <c r="BB11" i="13"/>
  <c r="BB6" i="13"/>
  <c r="BB10" i="13"/>
  <c r="AV98" i="12" a="1"/>
  <c r="AV98" i="12" s="1"/>
  <c r="AV97" i="12" a="1"/>
  <c r="AV97" i="12" s="1"/>
  <c r="AV96" i="12" a="1"/>
  <c r="AV96" i="12" s="1"/>
  <c r="AV95" i="12" a="1"/>
  <c r="AV95" i="12" s="1"/>
  <c r="AV94" i="12" a="1"/>
  <c r="AV94" i="12" s="1"/>
  <c r="AV89" i="12" a="1"/>
  <c r="AV89" i="12" s="1"/>
  <c r="AV88" i="12" a="1"/>
  <c r="AV88" i="12" s="1"/>
  <c r="AV87" i="12" a="1"/>
  <c r="AV87" i="12" s="1"/>
  <c r="AV86" i="12" a="1"/>
  <c r="AV86" i="12" s="1"/>
  <c r="AV82" i="12" a="1"/>
  <c r="AV82" i="12" s="1"/>
  <c r="AV81" i="12" a="1"/>
  <c r="AV81" i="12" s="1"/>
  <c r="AV80" i="12" a="1"/>
  <c r="AV80" i="12" s="1"/>
  <c r="AV79" i="12" a="1"/>
  <c r="AV79" i="12" s="1"/>
  <c r="AV78" i="12" a="1"/>
  <c r="AV78" i="12" s="1"/>
  <c r="AV73" i="12" a="1"/>
  <c r="AV73" i="12" s="1"/>
  <c r="AV72" i="12" a="1"/>
  <c r="AV72" i="12" s="1"/>
  <c r="AV71" i="12" a="1"/>
  <c r="AV71" i="12" s="1"/>
  <c r="AV70" i="12" a="1"/>
  <c r="AV70" i="12" s="1"/>
  <c r="AV74" i="12" a="1"/>
  <c r="AV74" i="12" s="1"/>
  <c r="AV67" i="12" a="1"/>
  <c r="AV67" i="12" s="1"/>
  <c r="AV66" i="12" a="1"/>
  <c r="AV66" i="12" s="1"/>
  <c r="AV65" i="12" a="1"/>
  <c r="AV65" i="12" s="1"/>
  <c r="AV64" i="12" a="1"/>
  <c r="AV64" i="12" s="1"/>
  <c r="AV62" i="12" a="1"/>
  <c r="AV62" i="12" s="1"/>
  <c r="AV63" i="12" a="1"/>
  <c r="AV63" i="12" s="1"/>
  <c r="AV58" i="12" a="1"/>
  <c r="AV58" i="12" s="1"/>
  <c r="AV57" i="12" a="1"/>
  <c r="AV57" i="12" s="1"/>
  <c r="AV55" i="12" a="1"/>
  <c r="AV55" i="12" s="1"/>
  <c r="AV56" i="12" a="1"/>
  <c r="AV56" i="12" s="1"/>
  <c r="AV54" i="12" a="1"/>
  <c r="AV54" i="12" s="1"/>
  <c r="AV50" i="12" a="1"/>
  <c r="AV50" i="12" s="1"/>
  <c r="AV49" i="12" a="1"/>
  <c r="AV49" i="12" s="1"/>
  <c r="AV47" i="12" a="1"/>
  <c r="AV47" i="12" s="1"/>
  <c r="AV46" i="12" a="1"/>
  <c r="AV46" i="12" s="1"/>
  <c r="AV48" i="12" a="1"/>
  <c r="AV48" i="12" s="1"/>
  <c r="AV43" i="12" a="1"/>
  <c r="AV43" i="12" s="1"/>
  <c r="AV42" i="12" a="1"/>
  <c r="AV42" i="12" s="1"/>
  <c r="AV41" i="12" a="1"/>
  <c r="AV41" i="12" s="1"/>
  <c r="AV40" i="12" a="1"/>
  <c r="AV40" i="12" s="1"/>
  <c r="AV39" i="12" a="1"/>
  <c r="AV39" i="12" s="1"/>
  <c r="AV38" i="12" a="1"/>
  <c r="AV38" i="12" s="1"/>
  <c r="AV33" i="12" a="1"/>
  <c r="AV33" i="12" s="1"/>
  <c r="AV32" i="12" a="1"/>
  <c r="AV32" i="12" s="1"/>
  <c r="AV31" i="12" a="1"/>
  <c r="AV31" i="12" s="1"/>
  <c r="AV30" i="12" a="1"/>
  <c r="AV30" i="12" s="1"/>
  <c r="AV34" i="12" a="1"/>
  <c r="AV34" i="12" s="1"/>
  <c r="AV26" i="12" a="1"/>
  <c r="AV26" i="12" s="1"/>
  <c r="AV25" i="12" a="1"/>
  <c r="AV25" i="12" s="1"/>
  <c r="AV24" i="12" a="1"/>
  <c r="AV24" i="12" s="1"/>
  <c r="AV23" i="12" a="1"/>
  <c r="AV23" i="12" s="1"/>
  <c r="AV22" i="12" a="1"/>
  <c r="AV22" i="12" s="1"/>
  <c r="AV18" i="12" a="1"/>
  <c r="AV18" i="12" s="1"/>
  <c r="AV17" i="12" a="1"/>
  <c r="AV17" i="12" s="1"/>
  <c r="AV16" i="12" a="1"/>
  <c r="AV16" i="12" s="1"/>
  <c r="AV15" i="12" a="1"/>
  <c r="AV15" i="12" s="1"/>
  <c r="AV14" i="12" a="1"/>
  <c r="AV14" i="12" s="1"/>
  <c r="AV10" i="12" a="1"/>
  <c r="AV10" i="12" s="1"/>
  <c r="AV9" i="12" a="1"/>
  <c r="AV9" i="12" s="1"/>
  <c r="AV8" i="12" a="1"/>
  <c r="AV8" i="12" s="1"/>
  <c r="AV7" i="12" a="1"/>
  <c r="AV7" i="12" s="1"/>
  <c r="AV6" i="12" a="1"/>
  <c r="AV6" i="12" s="1"/>
  <c r="AY10" i="12"/>
  <c r="AY13" i="12" l="1"/>
  <c r="AY11" i="12"/>
  <c r="AY7" i="12"/>
  <c r="AK115" i="13"/>
  <c r="AK114" i="13" s="1"/>
  <c r="AY15" i="12"/>
  <c r="AY8" i="12"/>
  <c r="AY9" i="12"/>
  <c r="AY4" i="12"/>
  <c r="AY5" i="12"/>
  <c r="AY12" i="12"/>
  <c r="AY6" i="12"/>
  <c r="AY14" i="12"/>
  <c r="AK89" i="13"/>
  <c r="AK87" i="13"/>
  <c r="AK86" i="13"/>
  <c r="AK73" i="13"/>
  <c r="AK71" i="13"/>
  <c r="AK75" i="13" s="1"/>
  <c r="AK69" i="13" s="1"/>
  <c r="AK70" i="13"/>
  <c r="AK65" i="13"/>
  <c r="AK63" i="13"/>
  <c r="AK62" i="13"/>
  <c r="AK57" i="13"/>
  <c r="AK55" i="13"/>
  <c r="AK59" i="13" s="1"/>
  <c r="AK53" i="13" s="1"/>
  <c r="AK54" i="13"/>
  <c r="AK58" i="13" s="1"/>
  <c r="AH53" i="13" s="1"/>
  <c r="AK49" i="13"/>
  <c r="AK47" i="13"/>
  <c r="AK46" i="13"/>
  <c r="AK41" i="13"/>
  <c r="AK39" i="13"/>
  <c r="AK43" i="13" s="1"/>
  <c r="AK37" i="13" s="1"/>
  <c r="AK38" i="13"/>
  <c r="AK33" i="13"/>
  <c r="AK31" i="13"/>
  <c r="AK30" i="13"/>
  <c r="AK25" i="13"/>
  <c r="AK23" i="13"/>
  <c r="AK27" i="13" s="1"/>
  <c r="AK21" i="13" s="1"/>
  <c r="AK22" i="13"/>
  <c r="AK26" i="13" s="1"/>
  <c r="AH21" i="13" s="1"/>
  <c r="AK17" i="13"/>
  <c r="AK15" i="13"/>
  <c r="AK14" i="13"/>
  <c r="AK9" i="13"/>
  <c r="AK7" i="13"/>
  <c r="AK11" i="13" s="1"/>
  <c r="AK5" i="13" s="1"/>
  <c r="AK6" i="13"/>
  <c r="AK115" i="12" l="1"/>
  <c r="AK114" i="12" s="1"/>
  <c r="AK34" i="13"/>
  <c r="AH29" i="13" s="1"/>
  <c r="AK66" i="13"/>
  <c r="AH61" i="13" s="1"/>
  <c r="AK35" i="13"/>
  <c r="AK29" i="13" s="1"/>
  <c r="AK67" i="13"/>
  <c r="AK61" i="13" s="1"/>
  <c r="AK42" i="13"/>
  <c r="AH37" i="13" s="1"/>
  <c r="AK74" i="13"/>
  <c r="AH69" i="13" s="1"/>
  <c r="AK18" i="13"/>
  <c r="AH13" i="13" s="1"/>
  <c r="AK90" i="13"/>
  <c r="AH85" i="13" s="1"/>
  <c r="AK19" i="13"/>
  <c r="AK13" i="13" s="1"/>
  <c r="AK91" i="13"/>
  <c r="AK85" i="13" s="1"/>
  <c r="AK50" i="13"/>
  <c r="AH45" i="13" s="1"/>
  <c r="AK10" i="13"/>
  <c r="AH5" i="13" s="1"/>
  <c r="AK51" i="13"/>
  <c r="AK45" i="13" s="1"/>
  <c r="D5" i="12"/>
  <c r="I4" i="12" l="1"/>
  <c r="D4" i="12"/>
  <c r="D3" i="12"/>
  <c r="D3" i="15"/>
  <c r="A2" i="21" s="1"/>
  <c r="AM6" i="12" l="1"/>
  <c r="AN6" i="12" s="1"/>
  <c r="AO6" i="12" s="1"/>
  <c r="AP6" i="12" s="1"/>
  <c r="AQ6" i="12" s="1"/>
  <c r="AR6" i="12" s="1"/>
  <c r="AS6" i="12" s="1"/>
  <c r="AM7" i="12" s="1"/>
  <c r="AN7" i="12" s="1"/>
  <c r="AO7" i="12" s="1"/>
  <c r="AP7" i="12" s="1"/>
  <c r="AQ7" i="12" s="1"/>
  <c r="AR7" i="12" s="1"/>
  <c r="AS7" i="12" s="1"/>
  <c r="AM8" i="12" s="1"/>
  <c r="AN8" i="12" s="1"/>
  <c r="AO8" i="12" s="1"/>
  <c r="AP8" i="12" s="1"/>
  <c r="AQ8" i="12" s="1"/>
  <c r="AR8" i="12" s="1"/>
  <c r="AS8" i="12" s="1"/>
  <c r="AM9" i="12" s="1"/>
  <c r="AN9" i="12" s="1"/>
  <c r="AO9" i="12" s="1"/>
  <c r="AP9" i="12" s="1"/>
  <c r="AQ9" i="12" s="1"/>
  <c r="AR9" i="12" s="1"/>
  <c r="AS9" i="12" s="1"/>
  <c r="AM10" i="12" s="1"/>
  <c r="AN10" i="12" s="1"/>
  <c r="AO10" i="12" s="1"/>
  <c r="AP10" i="12" s="1"/>
  <c r="AQ10" i="12" s="1"/>
  <c r="AR10" i="12" s="1"/>
  <c r="AS10" i="12" s="1"/>
  <c r="AP6" i="13"/>
  <c r="AQ6" i="13" s="1"/>
  <c r="AR6" i="13" s="1"/>
  <c r="AS6" i="13" s="1"/>
  <c r="AT6" i="13" s="1"/>
  <c r="AU6" i="13" s="1"/>
  <c r="AV6" i="13" s="1"/>
  <c r="AP7" i="13" s="1"/>
  <c r="AQ7" i="13" s="1"/>
  <c r="AR7" i="13" s="1"/>
  <c r="AS7" i="13" s="1"/>
  <c r="AT7" i="13" s="1"/>
  <c r="AU7" i="13" s="1"/>
  <c r="AV7" i="13" s="1"/>
  <c r="AP8" i="13" s="1"/>
  <c r="AQ8" i="13" s="1"/>
  <c r="AR8" i="13" s="1"/>
  <c r="AS8" i="13" s="1"/>
  <c r="AT8" i="13" s="1"/>
  <c r="AU8" i="13" s="1"/>
  <c r="AV8" i="13" s="1"/>
  <c r="AP9" i="13" s="1"/>
  <c r="AQ9" i="13" s="1"/>
  <c r="AR9" i="13" s="1"/>
  <c r="AS9" i="13" s="1"/>
  <c r="AT9" i="13" s="1"/>
  <c r="AU9" i="13" s="1"/>
  <c r="AV9" i="13" s="1"/>
  <c r="AP10" i="13" s="1"/>
  <c r="AQ10" i="13" s="1"/>
  <c r="AR10" i="13" s="1"/>
  <c r="AS10" i="13" s="1"/>
  <c r="AT10" i="13" s="1"/>
  <c r="AU10" i="13" s="1"/>
  <c r="AV10" i="13" s="1"/>
  <c r="B2" i="21"/>
  <c r="A3" i="21"/>
  <c r="C8" i="12" l="1"/>
  <c r="C2" i="21"/>
  <c r="B3" i="21"/>
  <c r="D8" i="12" l="1"/>
  <c r="D2" i="21"/>
  <c r="C3" i="21"/>
  <c r="D95" i="13"/>
  <c r="E95" i="13" s="1"/>
  <c r="F95" i="13" s="1"/>
  <c r="G95" i="13" s="1"/>
  <c r="H95" i="13" s="1"/>
  <c r="I95" i="13" s="1"/>
  <c r="J95" i="13" s="1"/>
  <c r="K95" i="13" s="1"/>
  <c r="L95" i="13" s="1"/>
  <c r="M95" i="13" s="1"/>
  <c r="N95" i="13" s="1"/>
  <c r="O95" i="13" s="1"/>
  <c r="P95" i="13" s="1"/>
  <c r="Q95" i="13" s="1"/>
  <c r="R95" i="13" s="1"/>
  <c r="S95" i="13" s="1"/>
  <c r="T95" i="13" s="1"/>
  <c r="U95" i="13" s="1"/>
  <c r="V95" i="13" s="1"/>
  <c r="W95" i="13" s="1"/>
  <c r="X95" i="13" s="1"/>
  <c r="Y95" i="13" s="1"/>
  <c r="Z95" i="13" s="1"/>
  <c r="AA95" i="13" s="1"/>
  <c r="AB95" i="13" s="1"/>
  <c r="AC95" i="13" s="1"/>
  <c r="AD95" i="13" s="1"/>
  <c r="AE95" i="13" s="1"/>
  <c r="AF95" i="13" s="1"/>
  <c r="AG95" i="13" s="1"/>
  <c r="D87" i="13"/>
  <c r="E87" i="13" s="1"/>
  <c r="F87" i="13" s="1"/>
  <c r="G87" i="13" s="1"/>
  <c r="H87" i="13" s="1"/>
  <c r="I87" i="13" s="1"/>
  <c r="J87" i="13" s="1"/>
  <c r="K87" i="13" s="1"/>
  <c r="L87" i="13" s="1"/>
  <c r="M87" i="13" s="1"/>
  <c r="N87" i="13" s="1"/>
  <c r="O87" i="13" s="1"/>
  <c r="P87" i="13" s="1"/>
  <c r="Q87" i="13" s="1"/>
  <c r="R87" i="13" s="1"/>
  <c r="S87" i="13" s="1"/>
  <c r="T87" i="13" s="1"/>
  <c r="U87" i="13" s="1"/>
  <c r="V87" i="13" s="1"/>
  <c r="W87" i="13" s="1"/>
  <c r="X87" i="13" s="1"/>
  <c r="Y87" i="13" s="1"/>
  <c r="Z87" i="13" s="1"/>
  <c r="AA87" i="13" s="1"/>
  <c r="AB87" i="13" s="1"/>
  <c r="AC87" i="13" s="1"/>
  <c r="AD87" i="13" s="1"/>
  <c r="D79" i="13"/>
  <c r="E79" i="13" s="1"/>
  <c r="F79" i="13" s="1"/>
  <c r="G79" i="13" s="1"/>
  <c r="H79" i="13" s="1"/>
  <c r="I79" i="13" s="1"/>
  <c r="J79" i="13" s="1"/>
  <c r="K79" i="13" s="1"/>
  <c r="L79" i="13" s="1"/>
  <c r="M79" i="13" s="1"/>
  <c r="N79" i="13" s="1"/>
  <c r="O79" i="13" s="1"/>
  <c r="P79" i="13" s="1"/>
  <c r="Q79" i="13" s="1"/>
  <c r="R79" i="13" s="1"/>
  <c r="S79" i="13" s="1"/>
  <c r="T79" i="13" s="1"/>
  <c r="U79" i="13" s="1"/>
  <c r="V79" i="13" s="1"/>
  <c r="W79" i="13" s="1"/>
  <c r="X79" i="13" s="1"/>
  <c r="Y79" i="13" s="1"/>
  <c r="Z79" i="13" s="1"/>
  <c r="AA79" i="13" s="1"/>
  <c r="AB79" i="13" s="1"/>
  <c r="AC79" i="13" s="1"/>
  <c r="AD79" i="13" s="1"/>
  <c r="AE79" i="13" s="1"/>
  <c r="AF79" i="13" s="1"/>
  <c r="AG79" i="13" s="1"/>
  <c r="D71" i="13"/>
  <c r="E71" i="13" s="1"/>
  <c r="F71" i="13" s="1"/>
  <c r="G71" i="13" s="1"/>
  <c r="H71" i="13" s="1"/>
  <c r="I71" i="13" s="1"/>
  <c r="J71" i="13" s="1"/>
  <c r="K71" i="13" s="1"/>
  <c r="L71" i="13" s="1"/>
  <c r="M71" i="13" s="1"/>
  <c r="N71" i="13" s="1"/>
  <c r="O71" i="13" s="1"/>
  <c r="P71" i="13" s="1"/>
  <c r="Q71" i="13" s="1"/>
  <c r="R71" i="13" s="1"/>
  <c r="S71" i="13" s="1"/>
  <c r="T71" i="13" s="1"/>
  <c r="U71" i="13" s="1"/>
  <c r="V71" i="13" s="1"/>
  <c r="W71" i="13" s="1"/>
  <c r="X71" i="13" s="1"/>
  <c r="Y71" i="13" s="1"/>
  <c r="Z71" i="13" s="1"/>
  <c r="AA71" i="13" s="1"/>
  <c r="AB71" i="13" s="1"/>
  <c r="AC71" i="13" s="1"/>
  <c r="AD71" i="13" s="1"/>
  <c r="AE71" i="13" s="1"/>
  <c r="AF71" i="13" s="1"/>
  <c r="AG71" i="13" s="1"/>
  <c r="D63" i="13"/>
  <c r="E63" i="13" s="1"/>
  <c r="F63" i="13" s="1"/>
  <c r="G63" i="13" s="1"/>
  <c r="H63" i="13" s="1"/>
  <c r="I63" i="13" s="1"/>
  <c r="J63" i="13" s="1"/>
  <c r="K63" i="13" s="1"/>
  <c r="L63" i="13" s="1"/>
  <c r="M63" i="13" s="1"/>
  <c r="N63" i="13" s="1"/>
  <c r="O63" i="13" s="1"/>
  <c r="P63" i="13" s="1"/>
  <c r="Q63" i="13" s="1"/>
  <c r="R63" i="13" s="1"/>
  <c r="S63" i="13" s="1"/>
  <c r="T63" i="13" s="1"/>
  <c r="U63" i="13" s="1"/>
  <c r="V63" i="13" s="1"/>
  <c r="W63" i="13" s="1"/>
  <c r="X63" i="13" s="1"/>
  <c r="Y63" i="13" s="1"/>
  <c r="Z63" i="13" s="1"/>
  <c r="AA63" i="13" s="1"/>
  <c r="AB63" i="13" s="1"/>
  <c r="AC63" i="13" s="1"/>
  <c r="AD63" i="13" s="1"/>
  <c r="AE63" i="13" s="1"/>
  <c r="AF63" i="13" s="1"/>
  <c r="D55" i="13"/>
  <c r="E55" i="13" s="1"/>
  <c r="F55" i="13" s="1"/>
  <c r="G55" i="13" s="1"/>
  <c r="H55" i="13" s="1"/>
  <c r="I55" i="13" s="1"/>
  <c r="J55" i="13" s="1"/>
  <c r="K55" i="13" s="1"/>
  <c r="L55" i="13" s="1"/>
  <c r="M55" i="13" s="1"/>
  <c r="N55" i="13" s="1"/>
  <c r="O55" i="13" s="1"/>
  <c r="P55" i="13" s="1"/>
  <c r="Q55" i="13" s="1"/>
  <c r="R55" i="13" s="1"/>
  <c r="S55" i="13" s="1"/>
  <c r="T55" i="13" s="1"/>
  <c r="U55" i="13" s="1"/>
  <c r="V55" i="13" s="1"/>
  <c r="W55" i="13" s="1"/>
  <c r="X55" i="13" s="1"/>
  <c r="Y55" i="13" s="1"/>
  <c r="Z55" i="13" s="1"/>
  <c r="AA55" i="13" s="1"/>
  <c r="AB55" i="13" s="1"/>
  <c r="AC55" i="13" s="1"/>
  <c r="AD55" i="13" s="1"/>
  <c r="AE55" i="13" s="1"/>
  <c r="AF55" i="13" s="1"/>
  <c r="AG55" i="13" s="1"/>
  <c r="D47" i="13"/>
  <c r="E47" i="13" s="1"/>
  <c r="F47" i="13" s="1"/>
  <c r="G47" i="13" s="1"/>
  <c r="H47" i="13" s="1"/>
  <c r="I47" i="13" s="1"/>
  <c r="J47" i="13" s="1"/>
  <c r="K47" i="13" s="1"/>
  <c r="L47" i="13" s="1"/>
  <c r="M47" i="13" s="1"/>
  <c r="N47" i="13" s="1"/>
  <c r="O47" i="13" s="1"/>
  <c r="P47" i="13" s="1"/>
  <c r="Q47" i="13" s="1"/>
  <c r="R47" i="13" s="1"/>
  <c r="S47" i="13" s="1"/>
  <c r="T47" i="13" s="1"/>
  <c r="U47" i="13" s="1"/>
  <c r="V47" i="13" s="1"/>
  <c r="W47" i="13" s="1"/>
  <c r="X47" i="13" s="1"/>
  <c r="Y47" i="13" s="1"/>
  <c r="Z47" i="13" s="1"/>
  <c r="AA47" i="13" s="1"/>
  <c r="AB47" i="13" s="1"/>
  <c r="AC47" i="13" s="1"/>
  <c r="AD47" i="13" s="1"/>
  <c r="AE47" i="13" s="1"/>
  <c r="AF47" i="13" s="1"/>
  <c r="D39" i="13"/>
  <c r="E39" i="13" s="1"/>
  <c r="F39" i="13" s="1"/>
  <c r="G39" i="13" s="1"/>
  <c r="H39" i="13" s="1"/>
  <c r="I39" i="13" s="1"/>
  <c r="J39" i="13" s="1"/>
  <c r="K39" i="13" s="1"/>
  <c r="L39" i="13" s="1"/>
  <c r="M39" i="13" s="1"/>
  <c r="N39" i="13" s="1"/>
  <c r="O39" i="13" s="1"/>
  <c r="P39" i="13" s="1"/>
  <c r="Q39" i="13" s="1"/>
  <c r="R39" i="13" s="1"/>
  <c r="S39" i="13" s="1"/>
  <c r="T39" i="13" s="1"/>
  <c r="U39" i="13" s="1"/>
  <c r="V39" i="13" s="1"/>
  <c r="W39" i="13" s="1"/>
  <c r="X39" i="13" s="1"/>
  <c r="Y39" i="13" s="1"/>
  <c r="Z39" i="13" s="1"/>
  <c r="AA39" i="13" s="1"/>
  <c r="AB39" i="13" s="1"/>
  <c r="AC39" i="13" s="1"/>
  <c r="AD39" i="13" s="1"/>
  <c r="AE39" i="13" s="1"/>
  <c r="AF39" i="13" s="1"/>
  <c r="AG39" i="13" s="1"/>
  <c r="D31" i="13"/>
  <c r="E31" i="13" s="1"/>
  <c r="F31" i="13" s="1"/>
  <c r="G31" i="13" s="1"/>
  <c r="H31" i="13" s="1"/>
  <c r="I31" i="13" s="1"/>
  <c r="J31" i="13" s="1"/>
  <c r="K31" i="13" s="1"/>
  <c r="L31" i="13" s="1"/>
  <c r="M31" i="13" s="1"/>
  <c r="N31" i="13" s="1"/>
  <c r="O31" i="13" s="1"/>
  <c r="P31" i="13" s="1"/>
  <c r="Q31" i="13" s="1"/>
  <c r="R31" i="13" s="1"/>
  <c r="S31" i="13" s="1"/>
  <c r="T31" i="13" s="1"/>
  <c r="U31" i="13" s="1"/>
  <c r="V31" i="13" s="1"/>
  <c r="W31" i="13" s="1"/>
  <c r="X31" i="13" s="1"/>
  <c r="Y31" i="13" s="1"/>
  <c r="Z31" i="13" s="1"/>
  <c r="AA31" i="13" s="1"/>
  <c r="AB31" i="13" s="1"/>
  <c r="AC31" i="13" s="1"/>
  <c r="AD31" i="13" s="1"/>
  <c r="AE31" i="13" s="1"/>
  <c r="AF31" i="13" s="1"/>
  <c r="AG31" i="13" s="1"/>
  <c r="D23" i="13"/>
  <c r="E23" i="13" s="1"/>
  <c r="F23" i="13" s="1"/>
  <c r="G23" i="13" s="1"/>
  <c r="H23" i="13" s="1"/>
  <c r="I23" i="13" s="1"/>
  <c r="J23" i="13" s="1"/>
  <c r="K23" i="13" s="1"/>
  <c r="L23" i="13" s="1"/>
  <c r="M23" i="13" s="1"/>
  <c r="N23" i="13" s="1"/>
  <c r="O23" i="13" s="1"/>
  <c r="P23" i="13" s="1"/>
  <c r="Q23" i="13" s="1"/>
  <c r="R23" i="13" s="1"/>
  <c r="S23" i="13" s="1"/>
  <c r="T23" i="13" s="1"/>
  <c r="U23" i="13" s="1"/>
  <c r="V23" i="13" s="1"/>
  <c r="W23" i="13" s="1"/>
  <c r="X23" i="13" s="1"/>
  <c r="Y23" i="13" s="1"/>
  <c r="Z23" i="13" s="1"/>
  <c r="AA23" i="13" s="1"/>
  <c r="AB23" i="13" s="1"/>
  <c r="AC23" i="13" s="1"/>
  <c r="AD23" i="13" s="1"/>
  <c r="AE23" i="13" s="1"/>
  <c r="AF23" i="13" s="1"/>
  <c r="D15" i="13"/>
  <c r="E15" i="13" s="1"/>
  <c r="F15" i="13" s="1"/>
  <c r="G15" i="13" s="1"/>
  <c r="H15" i="13" s="1"/>
  <c r="I15" i="13" s="1"/>
  <c r="J15" i="13" s="1"/>
  <c r="K15" i="13" s="1"/>
  <c r="L15" i="13" s="1"/>
  <c r="M15" i="13" s="1"/>
  <c r="N15" i="13" s="1"/>
  <c r="O15" i="13" s="1"/>
  <c r="P15" i="13" s="1"/>
  <c r="Q15" i="13" s="1"/>
  <c r="R15" i="13" s="1"/>
  <c r="S15" i="13" s="1"/>
  <c r="T15" i="13" s="1"/>
  <c r="U15" i="13" s="1"/>
  <c r="V15" i="13" s="1"/>
  <c r="W15" i="13" s="1"/>
  <c r="X15" i="13" s="1"/>
  <c r="Y15" i="13" s="1"/>
  <c r="Z15" i="13" s="1"/>
  <c r="AA15" i="13" s="1"/>
  <c r="AB15" i="13" s="1"/>
  <c r="AC15" i="13" s="1"/>
  <c r="AD15" i="13" s="1"/>
  <c r="AE15" i="13" s="1"/>
  <c r="AF15" i="13" s="1"/>
  <c r="AG15" i="13" s="1"/>
  <c r="D7" i="13"/>
  <c r="E7" i="13" s="1"/>
  <c r="F7" i="13" s="1"/>
  <c r="G7" i="13" s="1"/>
  <c r="H7" i="13" s="1"/>
  <c r="I7" i="13" s="1"/>
  <c r="J7" i="13" s="1"/>
  <c r="K7" i="13" s="1"/>
  <c r="L7" i="13" s="1"/>
  <c r="M7" i="13" s="1"/>
  <c r="N7" i="13" s="1"/>
  <c r="O7" i="13" s="1"/>
  <c r="P7" i="13" s="1"/>
  <c r="Q7" i="13" s="1"/>
  <c r="R7" i="13" s="1"/>
  <c r="S7" i="13" s="1"/>
  <c r="T7" i="13" s="1"/>
  <c r="U7" i="13" s="1"/>
  <c r="V7" i="13" s="1"/>
  <c r="W7" i="13" s="1"/>
  <c r="X7" i="13" s="1"/>
  <c r="Y7" i="13" s="1"/>
  <c r="Z7" i="13" s="1"/>
  <c r="AA7" i="13" s="1"/>
  <c r="AB7" i="13" s="1"/>
  <c r="AC7" i="13" s="1"/>
  <c r="AD7" i="13" s="1"/>
  <c r="AE7" i="13" s="1"/>
  <c r="AF7" i="13" s="1"/>
  <c r="E8" i="12" l="1"/>
  <c r="E2" i="21"/>
  <c r="D3" i="21"/>
  <c r="AK97" i="13"/>
  <c r="AK81" i="13"/>
  <c r="AK103" i="13"/>
  <c r="AK97" i="12"/>
  <c r="AK89" i="12"/>
  <c r="AK81" i="12"/>
  <c r="AK73" i="12"/>
  <c r="AK65" i="12"/>
  <c r="AK57" i="12"/>
  <c r="AK49" i="12"/>
  <c r="AK41" i="12"/>
  <c r="AK33" i="12"/>
  <c r="AK25" i="12"/>
  <c r="AK17" i="12"/>
  <c r="F8" i="12" l="1"/>
  <c r="F2" i="21"/>
  <c r="E3" i="21"/>
  <c r="AK9" i="12"/>
  <c r="AK103" i="12" s="1"/>
  <c r="AK95" i="13"/>
  <c r="AK99" i="13" s="1"/>
  <c r="AK93" i="13" s="1"/>
  <c r="AK94" i="13"/>
  <c r="AK98" i="13" s="1"/>
  <c r="AH93" i="13" s="1"/>
  <c r="AK79" i="13"/>
  <c r="AK83" i="13" s="1"/>
  <c r="AK77" i="13" s="1"/>
  <c r="AK78" i="13"/>
  <c r="AK82" i="13" s="1"/>
  <c r="AH77" i="13" s="1"/>
  <c r="AK95" i="12"/>
  <c r="AK99" i="12" s="1"/>
  <c r="AK93" i="12" s="1"/>
  <c r="D95" i="12"/>
  <c r="E95" i="12" s="1"/>
  <c r="F95" i="12" s="1"/>
  <c r="G95" i="12" s="1"/>
  <c r="H95" i="12" s="1"/>
  <c r="I95" i="12" s="1"/>
  <c r="J95" i="12" s="1"/>
  <c r="K95" i="12" s="1"/>
  <c r="L95" i="12" s="1"/>
  <c r="M95" i="12" s="1"/>
  <c r="N95" i="12" s="1"/>
  <c r="O95" i="12" s="1"/>
  <c r="P95" i="12" s="1"/>
  <c r="Q95" i="12" s="1"/>
  <c r="R95" i="12" s="1"/>
  <c r="S95" i="12" s="1"/>
  <c r="T95" i="12" s="1"/>
  <c r="U95" i="12" s="1"/>
  <c r="V95" i="12" s="1"/>
  <c r="W95" i="12" s="1"/>
  <c r="X95" i="12" s="1"/>
  <c r="Y95" i="12" s="1"/>
  <c r="Z95" i="12" s="1"/>
  <c r="AA95" i="12" s="1"/>
  <c r="AB95" i="12" s="1"/>
  <c r="AC95" i="12" s="1"/>
  <c r="AD95" i="12" s="1"/>
  <c r="AE95" i="12" s="1"/>
  <c r="AF95" i="12" s="1"/>
  <c r="AG95" i="12" s="1"/>
  <c r="AK87" i="12"/>
  <c r="AK91" i="12" s="1"/>
  <c r="AK85" i="12" s="1"/>
  <c r="AK86" i="12"/>
  <c r="AK90" i="12" s="1"/>
  <c r="AH85" i="12" s="1"/>
  <c r="D87" i="12"/>
  <c r="E87" i="12" s="1"/>
  <c r="F87" i="12" s="1"/>
  <c r="G87" i="12" s="1"/>
  <c r="H87" i="12" s="1"/>
  <c r="I87" i="12" s="1"/>
  <c r="J87" i="12" s="1"/>
  <c r="K87" i="12" s="1"/>
  <c r="L87" i="12" s="1"/>
  <c r="M87" i="12" s="1"/>
  <c r="N87" i="12" s="1"/>
  <c r="O87" i="12" s="1"/>
  <c r="P87" i="12" s="1"/>
  <c r="Q87" i="12" s="1"/>
  <c r="R87" i="12" s="1"/>
  <c r="S87" i="12" s="1"/>
  <c r="T87" i="12" s="1"/>
  <c r="U87" i="12" s="1"/>
  <c r="V87" i="12" s="1"/>
  <c r="W87" i="12" s="1"/>
  <c r="X87" i="12" s="1"/>
  <c r="Y87" i="12" s="1"/>
  <c r="Z87" i="12" s="1"/>
  <c r="AA87" i="12" s="1"/>
  <c r="AB87" i="12" s="1"/>
  <c r="AC87" i="12" s="1"/>
  <c r="AD87" i="12" s="1"/>
  <c r="AK79" i="12"/>
  <c r="AK83" i="12" s="1"/>
  <c r="AK77" i="12" s="1"/>
  <c r="AK78" i="12"/>
  <c r="AK82" i="12" s="1"/>
  <c r="AH77" i="12" s="1"/>
  <c r="D79" i="12"/>
  <c r="E79" i="12" s="1"/>
  <c r="F79" i="12" s="1"/>
  <c r="G79" i="12" s="1"/>
  <c r="H79" i="12" s="1"/>
  <c r="I79" i="12" s="1"/>
  <c r="J79" i="12" s="1"/>
  <c r="K79" i="12" s="1"/>
  <c r="L79" i="12" s="1"/>
  <c r="M79" i="12" s="1"/>
  <c r="N79" i="12" s="1"/>
  <c r="O79" i="12" s="1"/>
  <c r="P79" i="12" s="1"/>
  <c r="Q79" i="12" s="1"/>
  <c r="R79" i="12" s="1"/>
  <c r="S79" i="12" s="1"/>
  <c r="T79" i="12" s="1"/>
  <c r="U79" i="12" s="1"/>
  <c r="V79" i="12" s="1"/>
  <c r="W79" i="12" s="1"/>
  <c r="X79" i="12" s="1"/>
  <c r="Y79" i="12" s="1"/>
  <c r="Z79" i="12" s="1"/>
  <c r="AA79" i="12" s="1"/>
  <c r="AB79" i="12" s="1"/>
  <c r="AC79" i="12" s="1"/>
  <c r="AD79" i="12" s="1"/>
  <c r="AE79" i="12" s="1"/>
  <c r="AF79" i="12" s="1"/>
  <c r="AG79" i="12" s="1"/>
  <c r="AK71" i="12"/>
  <c r="AK75" i="12" s="1"/>
  <c r="AK69" i="12" s="1"/>
  <c r="AK70" i="12"/>
  <c r="AK74" i="12" s="1"/>
  <c r="AH69" i="12" s="1"/>
  <c r="D71" i="12"/>
  <c r="E71" i="12" s="1"/>
  <c r="F71" i="12" s="1"/>
  <c r="G71" i="12" s="1"/>
  <c r="H71" i="12" s="1"/>
  <c r="I71" i="12" s="1"/>
  <c r="J71" i="12" s="1"/>
  <c r="K71" i="12" s="1"/>
  <c r="L71" i="12" s="1"/>
  <c r="M71" i="12" s="1"/>
  <c r="N71" i="12" s="1"/>
  <c r="O71" i="12" s="1"/>
  <c r="P71" i="12" s="1"/>
  <c r="Q71" i="12" s="1"/>
  <c r="R71" i="12" s="1"/>
  <c r="S71" i="12" s="1"/>
  <c r="T71" i="12" s="1"/>
  <c r="U71" i="12" s="1"/>
  <c r="V71" i="12" s="1"/>
  <c r="W71" i="12" s="1"/>
  <c r="X71" i="12" s="1"/>
  <c r="Y71" i="12" s="1"/>
  <c r="Z71" i="12" s="1"/>
  <c r="AA71" i="12" s="1"/>
  <c r="AB71" i="12" s="1"/>
  <c r="AC71" i="12" s="1"/>
  <c r="AD71" i="12" s="1"/>
  <c r="AE71" i="12" s="1"/>
  <c r="AF71" i="12" s="1"/>
  <c r="AG71" i="12" s="1"/>
  <c r="AK63" i="12"/>
  <c r="AK67" i="12" s="1"/>
  <c r="AK61" i="12" s="1"/>
  <c r="AK62" i="12"/>
  <c r="AK66" i="12" s="1"/>
  <c r="AH61" i="12" s="1"/>
  <c r="E63" i="12"/>
  <c r="F63" i="12" s="1"/>
  <c r="G63" i="12" s="1"/>
  <c r="H63" i="12" s="1"/>
  <c r="I63" i="12" s="1"/>
  <c r="J63" i="12" s="1"/>
  <c r="K63" i="12" s="1"/>
  <c r="L63" i="12" s="1"/>
  <c r="M63" i="12" s="1"/>
  <c r="N63" i="12" s="1"/>
  <c r="O63" i="12" s="1"/>
  <c r="P63" i="12" s="1"/>
  <c r="Q63" i="12" s="1"/>
  <c r="R63" i="12" s="1"/>
  <c r="S63" i="12" s="1"/>
  <c r="T63" i="12" s="1"/>
  <c r="U63" i="12" s="1"/>
  <c r="V63" i="12" s="1"/>
  <c r="W63" i="12" s="1"/>
  <c r="X63" i="12" s="1"/>
  <c r="Y63" i="12" s="1"/>
  <c r="Z63" i="12" s="1"/>
  <c r="AA63" i="12" s="1"/>
  <c r="AB63" i="12" s="1"/>
  <c r="AC63" i="12" s="1"/>
  <c r="AD63" i="12" s="1"/>
  <c r="AE63" i="12" s="1"/>
  <c r="AF63" i="12" s="1"/>
  <c r="D63" i="12"/>
  <c r="AK55" i="12"/>
  <c r="AK59" i="12" s="1"/>
  <c r="AK53" i="12" s="1"/>
  <c r="AK54" i="12"/>
  <c r="AK58" i="12" s="1"/>
  <c r="AH53" i="12" s="1"/>
  <c r="D55" i="12"/>
  <c r="E55" i="12" s="1"/>
  <c r="F55" i="12" s="1"/>
  <c r="G55" i="12" s="1"/>
  <c r="H55" i="12" s="1"/>
  <c r="I55" i="12" s="1"/>
  <c r="J55" i="12" s="1"/>
  <c r="K55" i="12" s="1"/>
  <c r="L55" i="12" s="1"/>
  <c r="M55" i="12" s="1"/>
  <c r="N55" i="12" s="1"/>
  <c r="O55" i="12" s="1"/>
  <c r="P55" i="12" s="1"/>
  <c r="Q55" i="12" s="1"/>
  <c r="R55" i="12" s="1"/>
  <c r="S55" i="12" s="1"/>
  <c r="T55" i="12" s="1"/>
  <c r="U55" i="12" s="1"/>
  <c r="V55" i="12" s="1"/>
  <c r="W55" i="12" s="1"/>
  <c r="X55" i="12" s="1"/>
  <c r="Y55" i="12" s="1"/>
  <c r="Z55" i="12" s="1"/>
  <c r="AA55" i="12" s="1"/>
  <c r="AB55" i="12" s="1"/>
  <c r="AC55" i="12" s="1"/>
  <c r="AD55" i="12" s="1"/>
  <c r="AE55" i="12" s="1"/>
  <c r="AF55" i="12" s="1"/>
  <c r="AG55" i="12" s="1"/>
  <c r="AK47" i="12"/>
  <c r="AK51" i="12" s="1"/>
  <c r="AK45" i="12" s="1"/>
  <c r="AK46" i="12"/>
  <c r="AK50" i="12" s="1"/>
  <c r="AH45" i="12" s="1"/>
  <c r="D47" i="12"/>
  <c r="E47" i="12" s="1"/>
  <c r="F47" i="12" s="1"/>
  <c r="G47" i="12" s="1"/>
  <c r="H47" i="12" s="1"/>
  <c r="I47" i="12" s="1"/>
  <c r="J47" i="12" s="1"/>
  <c r="K47" i="12" s="1"/>
  <c r="L47" i="12" s="1"/>
  <c r="M47" i="12" s="1"/>
  <c r="N47" i="12" s="1"/>
  <c r="O47" i="12" s="1"/>
  <c r="P47" i="12" s="1"/>
  <c r="Q47" i="12" s="1"/>
  <c r="R47" i="12" s="1"/>
  <c r="S47" i="12" s="1"/>
  <c r="T47" i="12" s="1"/>
  <c r="U47" i="12" s="1"/>
  <c r="V47" i="12" s="1"/>
  <c r="W47" i="12" s="1"/>
  <c r="X47" i="12" s="1"/>
  <c r="Y47" i="12" s="1"/>
  <c r="Z47" i="12" s="1"/>
  <c r="AA47" i="12" s="1"/>
  <c r="AB47" i="12" s="1"/>
  <c r="AC47" i="12" s="1"/>
  <c r="AD47" i="12" s="1"/>
  <c r="AE47" i="12" s="1"/>
  <c r="AF47" i="12" s="1"/>
  <c r="AK39" i="12"/>
  <c r="AK43" i="12" s="1"/>
  <c r="AK37" i="12" s="1"/>
  <c r="AK38" i="12"/>
  <c r="AK42" i="12" s="1"/>
  <c r="AH37" i="12" s="1"/>
  <c r="D39" i="12"/>
  <c r="E39" i="12" s="1"/>
  <c r="F39" i="12" s="1"/>
  <c r="G39" i="12" s="1"/>
  <c r="H39" i="12" s="1"/>
  <c r="I39" i="12" s="1"/>
  <c r="J39" i="12" s="1"/>
  <c r="K39" i="12" s="1"/>
  <c r="L39" i="12" s="1"/>
  <c r="M39" i="12" s="1"/>
  <c r="N39" i="12" s="1"/>
  <c r="O39" i="12" s="1"/>
  <c r="P39" i="12" s="1"/>
  <c r="Q39" i="12" s="1"/>
  <c r="R39" i="12" s="1"/>
  <c r="S39" i="12" s="1"/>
  <c r="T39" i="12" s="1"/>
  <c r="U39" i="12" s="1"/>
  <c r="V39" i="12" s="1"/>
  <c r="W39" i="12" s="1"/>
  <c r="X39" i="12" s="1"/>
  <c r="Y39" i="12" s="1"/>
  <c r="Z39" i="12" s="1"/>
  <c r="AA39" i="12" s="1"/>
  <c r="AB39" i="12" s="1"/>
  <c r="AC39" i="12" s="1"/>
  <c r="AD39" i="12" s="1"/>
  <c r="AE39" i="12" s="1"/>
  <c r="AF39" i="12" s="1"/>
  <c r="AG39" i="12" s="1"/>
  <c r="AK31" i="12"/>
  <c r="AK35" i="12" s="1"/>
  <c r="AK29" i="12" s="1"/>
  <c r="AK30" i="12"/>
  <c r="AK34" i="12" s="1"/>
  <c r="AH29" i="12" s="1"/>
  <c r="D31" i="12"/>
  <c r="E31" i="12" s="1"/>
  <c r="F31" i="12" s="1"/>
  <c r="G31" i="12" s="1"/>
  <c r="H31" i="12" s="1"/>
  <c r="I31" i="12" s="1"/>
  <c r="J31" i="12" s="1"/>
  <c r="K31" i="12" s="1"/>
  <c r="L31" i="12" s="1"/>
  <c r="M31" i="12" s="1"/>
  <c r="N31" i="12" s="1"/>
  <c r="O31" i="12" s="1"/>
  <c r="P31" i="12" s="1"/>
  <c r="Q31" i="12" s="1"/>
  <c r="R31" i="12" s="1"/>
  <c r="S31" i="12" s="1"/>
  <c r="T31" i="12" s="1"/>
  <c r="U31" i="12" s="1"/>
  <c r="V31" i="12" s="1"/>
  <c r="W31" i="12" s="1"/>
  <c r="X31" i="12" s="1"/>
  <c r="Y31" i="12" s="1"/>
  <c r="Z31" i="12" s="1"/>
  <c r="AA31" i="12" s="1"/>
  <c r="AB31" i="12" s="1"/>
  <c r="AC31" i="12" s="1"/>
  <c r="AD31" i="12" s="1"/>
  <c r="AE31" i="12" s="1"/>
  <c r="AF31" i="12" s="1"/>
  <c r="AG31" i="12" s="1"/>
  <c r="AK23" i="12"/>
  <c r="AK27" i="12" s="1"/>
  <c r="AK21" i="12" s="1"/>
  <c r="AK22" i="12"/>
  <c r="AK26" i="12" s="1"/>
  <c r="AH21" i="12" s="1"/>
  <c r="D23" i="12"/>
  <c r="E23" i="12" s="1"/>
  <c r="F23" i="12" s="1"/>
  <c r="G23" i="12" s="1"/>
  <c r="H23" i="12" s="1"/>
  <c r="I23" i="12" s="1"/>
  <c r="J23" i="12" s="1"/>
  <c r="K23" i="12" s="1"/>
  <c r="L23" i="12" s="1"/>
  <c r="M23" i="12" s="1"/>
  <c r="N23" i="12" s="1"/>
  <c r="O23" i="12" s="1"/>
  <c r="P23" i="12" s="1"/>
  <c r="Q23" i="12" s="1"/>
  <c r="R23" i="12" s="1"/>
  <c r="S23" i="12" s="1"/>
  <c r="T23" i="12" s="1"/>
  <c r="U23" i="12" s="1"/>
  <c r="V23" i="12" s="1"/>
  <c r="W23" i="12" s="1"/>
  <c r="X23" i="12" s="1"/>
  <c r="Y23" i="12" s="1"/>
  <c r="Z23" i="12" s="1"/>
  <c r="AA23" i="12" s="1"/>
  <c r="AB23" i="12" s="1"/>
  <c r="AC23" i="12" s="1"/>
  <c r="AD23" i="12" s="1"/>
  <c r="AE23" i="12" s="1"/>
  <c r="AF23" i="12" s="1"/>
  <c r="AK15" i="12"/>
  <c r="AK19" i="12" s="1"/>
  <c r="AK13" i="12" s="1"/>
  <c r="AK14" i="12"/>
  <c r="AK18" i="12" s="1"/>
  <c r="AH13" i="12" s="1"/>
  <c r="D15" i="12"/>
  <c r="E15" i="12" s="1"/>
  <c r="F15" i="12" s="1"/>
  <c r="G15" i="12" s="1"/>
  <c r="H15" i="12" s="1"/>
  <c r="I15" i="12" s="1"/>
  <c r="J15" i="12" s="1"/>
  <c r="K15" i="12" s="1"/>
  <c r="L15" i="12" s="1"/>
  <c r="M15" i="12" s="1"/>
  <c r="N15" i="12" s="1"/>
  <c r="O15" i="12" s="1"/>
  <c r="P15" i="12" s="1"/>
  <c r="Q15" i="12" s="1"/>
  <c r="R15" i="12" s="1"/>
  <c r="S15" i="12" s="1"/>
  <c r="T15" i="12" s="1"/>
  <c r="U15" i="12" s="1"/>
  <c r="V15" i="12" s="1"/>
  <c r="W15" i="12" s="1"/>
  <c r="X15" i="12" s="1"/>
  <c r="Y15" i="12" s="1"/>
  <c r="Z15" i="12" s="1"/>
  <c r="AA15" i="12" s="1"/>
  <c r="AB15" i="12" s="1"/>
  <c r="AC15" i="12" s="1"/>
  <c r="AD15" i="12" s="1"/>
  <c r="AE15" i="12" s="1"/>
  <c r="AF15" i="12" s="1"/>
  <c r="AG15" i="12" s="1"/>
  <c r="AK7" i="12"/>
  <c r="AK6" i="12"/>
  <c r="E7" i="12"/>
  <c r="F7" i="12" s="1"/>
  <c r="G7" i="12" s="1"/>
  <c r="H7" i="12" s="1"/>
  <c r="I7" i="12" s="1"/>
  <c r="J7" i="12" s="1"/>
  <c r="K7" i="12" s="1"/>
  <c r="L7" i="12" s="1"/>
  <c r="M7" i="12" s="1"/>
  <c r="N7" i="12" s="1"/>
  <c r="O7" i="12" s="1"/>
  <c r="P7" i="12" s="1"/>
  <c r="Q7" i="12" s="1"/>
  <c r="R7" i="12" s="1"/>
  <c r="S7" i="12" s="1"/>
  <c r="T7" i="12" s="1"/>
  <c r="U7" i="12" s="1"/>
  <c r="V7" i="12" s="1"/>
  <c r="W7" i="12" s="1"/>
  <c r="X7" i="12" s="1"/>
  <c r="Y7" i="12" s="1"/>
  <c r="Z7" i="12" s="1"/>
  <c r="AA7" i="12" s="1"/>
  <c r="AB7" i="12" s="1"/>
  <c r="AC7" i="12" s="1"/>
  <c r="AD7" i="12" s="1"/>
  <c r="AE7" i="12" s="1"/>
  <c r="AF7" i="12" s="1"/>
  <c r="D7" i="12"/>
  <c r="AK10" i="12" l="1"/>
  <c r="AH5" i="12" s="1"/>
  <c r="AK101" i="12"/>
  <c r="AK104" i="12" s="1"/>
  <c r="AJ110" i="13"/>
  <c r="AJ109" i="13"/>
  <c r="G8" i="12"/>
  <c r="G2" i="21"/>
  <c r="F3" i="21"/>
  <c r="AK102" i="13"/>
  <c r="AK11" i="12"/>
  <c r="AK5" i="12" s="1"/>
  <c r="AK102" i="12"/>
  <c r="AK105" i="12" s="1"/>
  <c r="AJ108" i="13" l="1"/>
  <c r="AK118" i="13" s="1"/>
  <c r="H8" i="12"/>
  <c r="H2" i="21"/>
  <c r="G3" i="21"/>
  <c r="AK120" i="13" l="1"/>
  <c r="I2" i="21"/>
  <c r="H3" i="21"/>
  <c r="I8" i="12"/>
  <c r="J8" i="12" l="1"/>
  <c r="J2" i="21"/>
  <c r="I3" i="21"/>
  <c r="K2" i="21" l="1"/>
  <c r="J3" i="21"/>
  <c r="K8" i="12"/>
  <c r="L8" i="12" l="1"/>
  <c r="L2" i="21"/>
  <c r="K3" i="21"/>
  <c r="L3" i="21" l="1"/>
  <c r="M2" i="21"/>
  <c r="M8" i="12"/>
  <c r="N2" i="21" l="1"/>
  <c r="M3" i="21"/>
  <c r="N8" i="12"/>
  <c r="O8" i="12" l="1"/>
  <c r="N3" i="21"/>
  <c r="O2" i="21"/>
  <c r="P8" i="12" l="1"/>
  <c r="O3" i="21"/>
  <c r="P2" i="21"/>
  <c r="Q8" i="12" l="1"/>
  <c r="Q2" i="21"/>
  <c r="P3" i="21"/>
  <c r="R2" i="21" l="1"/>
  <c r="Q3" i="21"/>
  <c r="R8" i="12"/>
  <c r="S8" i="12" l="1"/>
  <c r="S2" i="21"/>
  <c r="R3" i="21"/>
  <c r="T2" i="21" l="1"/>
  <c r="S3" i="21"/>
  <c r="T8" i="12"/>
  <c r="U8" i="12" l="1"/>
  <c r="U2" i="21"/>
  <c r="T3" i="21"/>
  <c r="V2" i="21" l="1"/>
  <c r="U3" i="21"/>
  <c r="V8" i="12"/>
  <c r="W8" i="12" l="1"/>
  <c r="W2" i="21"/>
  <c r="V3" i="21"/>
  <c r="X2" i="21" l="1"/>
  <c r="W3" i="21"/>
  <c r="X8" i="12"/>
  <c r="Y8" i="12" l="1"/>
  <c r="X3" i="21"/>
  <c r="Y2" i="21"/>
  <c r="Z8" i="12" l="1"/>
  <c r="Z2" i="21"/>
  <c r="Y3" i="21"/>
  <c r="AA2" i="21" l="1"/>
  <c r="Z3" i="21"/>
  <c r="AA8" i="12"/>
  <c r="AB8" i="12" l="1"/>
  <c r="AA3" i="21"/>
  <c r="AB2" i="21"/>
  <c r="AC8" i="12" l="1"/>
  <c r="AC2" i="21"/>
  <c r="AB3" i="21"/>
  <c r="AD2" i="21" l="1"/>
  <c r="AC3" i="21"/>
  <c r="AD8" i="12"/>
  <c r="AE8" i="12" l="1"/>
  <c r="A4" i="21"/>
  <c r="AD3" i="21"/>
  <c r="AP14" i="13" l="1"/>
  <c r="AQ14" i="13" s="1"/>
  <c r="AR14" i="13" s="1"/>
  <c r="AS14" i="13" s="1"/>
  <c r="AT14" i="13" s="1"/>
  <c r="AU14" i="13" s="1"/>
  <c r="AV14" i="13" s="1"/>
  <c r="AP15" i="13" s="1"/>
  <c r="AQ15" i="13" s="1"/>
  <c r="AR15" i="13" s="1"/>
  <c r="AS15" i="13" s="1"/>
  <c r="AT15" i="13" s="1"/>
  <c r="AU15" i="13" s="1"/>
  <c r="AV15" i="13" s="1"/>
  <c r="AP16" i="13" s="1"/>
  <c r="AQ16" i="13" s="1"/>
  <c r="AR16" i="13" s="1"/>
  <c r="AS16" i="13" s="1"/>
  <c r="AT16" i="13" s="1"/>
  <c r="AU16" i="13" s="1"/>
  <c r="AV16" i="13" s="1"/>
  <c r="AP17" i="13" s="1"/>
  <c r="AQ17" i="13" s="1"/>
  <c r="AR17" i="13" s="1"/>
  <c r="AS17" i="13" s="1"/>
  <c r="AT17" i="13" s="1"/>
  <c r="AU17" i="13" s="1"/>
  <c r="AV17" i="13" s="1"/>
  <c r="AP18" i="13" s="1"/>
  <c r="AQ18" i="13" s="1"/>
  <c r="AR18" i="13" s="1"/>
  <c r="AS18" i="13" s="1"/>
  <c r="AT18" i="13" s="1"/>
  <c r="AU18" i="13" s="1"/>
  <c r="AV18" i="13" s="1"/>
  <c r="AM14" i="12"/>
  <c r="AN14" i="12" s="1"/>
  <c r="AO14" i="12" s="1"/>
  <c r="AP14" i="12" s="1"/>
  <c r="AQ14" i="12" s="1"/>
  <c r="AR14" i="12" s="1"/>
  <c r="AS14" i="12" s="1"/>
  <c r="AM15" i="12" s="1"/>
  <c r="AN15" i="12" s="1"/>
  <c r="AO15" i="12" s="1"/>
  <c r="AP15" i="12" s="1"/>
  <c r="AQ15" i="12" s="1"/>
  <c r="AR15" i="12" s="1"/>
  <c r="AS15" i="12" s="1"/>
  <c r="AM16" i="12" s="1"/>
  <c r="AN16" i="12" s="1"/>
  <c r="AO16" i="12" s="1"/>
  <c r="AP16" i="12" s="1"/>
  <c r="AQ16" i="12" s="1"/>
  <c r="AR16" i="12" s="1"/>
  <c r="AS16" i="12" s="1"/>
  <c r="AM17" i="12" s="1"/>
  <c r="AN17" i="12" s="1"/>
  <c r="AO17" i="12" s="1"/>
  <c r="AP17" i="12" s="1"/>
  <c r="AQ17" i="12" s="1"/>
  <c r="AR17" i="12" s="1"/>
  <c r="AS17" i="12" s="1"/>
  <c r="AM18" i="12" s="1"/>
  <c r="AN18" i="12" s="1"/>
  <c r="AO18" i="12" s="1"/>
  <c r="AP18" i="12" s="1"/>
  <c r="AQ18" i="12" s="1"/>
  <c r="AR18" i="12" s="1"/>
  <c r="AS18" i="12" s="1"/>
  <c r="B4" i="21"/>
  <c r="A5" i="21"/>
  <c r="AF8" i="12"/>
  <c r="C16" i="12" l="1"/>
  <c r="C4" i="21"/>
  <c r="B5" i="21"/>
  <c r="C5" i="21" l="1"/>
  <c r="D4" i="21"/>
  <c r="D16" i="12"/>
  <c r="E4" i="21" l="1"/>
  <c r="D5" i="21"/>
  <c r="E16" i="12"/>
  <c r="F16" i="12" l="1"/>
  <c r="E5" i="21"/>
  <c r="F4" i="21"/>
  <c r="F5" i="21" l="1"/>
  <c r="G4" i="21"/>
  <c r="G16" i="12"/>
  <c r="H4" i="21" l="1"/>
  <c r="G5" i="21"/>
  <c r="H16" i="12"/>
  <c r="I16" i="12" l="1"/>
  <c r="I4" i="21"/>
  <c r="H5" i="21"/>
  <c r="I5" i="21" l="1"/>
  <c r="J4" i="21"/>
  <c r="J16" i="12"/>
  <c r="J5" i="21" l="1"/>
  <c r="K4" i="21"/>
  <c r="K16" i="12"/>
  <c r="L4" i="21" l="1"/>
  <c r="K5" i="21"/>
  <c r="L16" i="12"/>
  <c r="M16" i="12" l="1"/>
  <c r="L5" i="21"/>
  <c r="M4" i="21"/>
  <c r="M5" i="21" l="1"/>
  <c r="N4" i="21"/>
  <c r="N16" i="12"/>
  <c r="N5" i="21" l="1"/>
  <c r="O4" i="21"/>
  <c r="O16" i="12"/>
  <c r="O5" i="21" l="1"/>
  <c r="P4" i="21"/>
  <c r="P16" i="12"/>
  <c r="Q4" i="21" l="1"/>
  <c r="P5" i="21"/>
  <c r="Q16" i="12"/>
  <c r="R16" i="12" l="1"/>
  <c r="Q5" i="21"/>
  <c r="R4" i="21"/>
  <c r="S4" i="21" l="1"/>
  <c r="R5" i="21"/>
  <c r="S16" i="12"/>
  <c r="T16" i="12" l="1"/>
  <c r="T4" i="21"/>
  <c r="S5" i="21"/>
  <c r="U16" i="12" l="1"/>
  <c r="U4" i="21"/>
  <c r="T5" i="21"/>
  <c r="V16" i="12" l="1"/>
  <c r="V4" i="21"/>
  <c r="U5" i="21"/>
  <c r="W16" i="12" l="1"/>
  <c r="V5" i="21"/>
  <c r="W4" i="21"/>
  <c r="X4" i="21" l="1"/>
  <c r="W5" i="21"/>
  <c r="X16" i="12"/>
  <c r="Y16" i="12" l="1"/>
  <c r="Y4" i="21"/>
  <c r="X5" i="21"/>
  <c r="Z16" i="12" l="1"/>
  <c r="Y5" i="21"/>
  <c r="Z4" i="21"/>
  <c r="AA4" i="21" l="1"/>
  <c r="Z5" i="21"/>
  <c r="AA16" i="12"/>
  <c r="AB16" i="12" l="1"/>
  <c r="AA5" i="21"/>
  <c r="AB4" i="21"/>
  <c r="AC4" i="21" l="1"/>
  <c r="AB5" i="21"/>
  <c r="AC16" i="12"/>
  <c r="AD16" i="12" l="1"/>
  <c r="AC5" i="21"/>
  <c r="AD4" i="21"/>
  <c r="AD5" i="21" l="1"/>
  <c r="AE4" i="21"/>
  <c r="AE16" i="12"/>
  <c r="AE5" i="21" l="1"/>
  <c r="A6" i="21"/>
  <c r="AF16" i="12"/>
  <c r="AP22" i="13" l="1"/>
  <c r="AQ22" i="13" s="1"/>
  <c r="AR22" i="13" s="1"/>
  <c r="AS22" i="13" s="1"/>
  <c r="AT22" i="13" s="1"/>
  <c r="AU22" i="13" s="1"/>
  <c r="AV22" i="13" s="1"/>
  <c r="AP23" i="13" s="1"/>
  <c r="AQ23" i="13" s="1"/>
  <c r="AR23" i="13" s="1"/>
  <c r="AS23" i="13" s="1"/>
  <c r="AT23" i="13" s="1"/>
  <c r="AU23" i="13" s="1"/>
  <c r="AV23" i="13" s="1"/>
  <c r="AP24" i="13" s="1"/>
  <c r="AQ24" i="13" s="1"/>
  <c r="AR24" i="13" s="1"/>
  <c r="AS24" i="13" s="1"/>
  <c r="AT24" i="13" s="1"/>
  <c r="AU24" i="13" s="1"/>
  <c r="AV24" i="13" s="1"/>
  <c r="AP25" i="13" s="1"/>
  <c r="AQ25" i="13" s="1"/>
  <c r="AR25" i="13" s="1"/>
  <c r="AS25" i="13" s="1"/>
  <c r="AT25" i="13" s="1"/>
  <c r="AU25" i="13" s="1"/>
  <c r="AV25" i="13" s="1"/>
  <c r="AP26" i="13" s="1"/>
  <c r="AQ26" i="13" s="1"/>
  <c r="AR26" i="13" s="1"/>
  <c r="AS26" i="13" s="1"/>
  <c r="AT26" i="13" s="1"/>
  <c r="AU26" i="13" s="1"/>
  <c r="AV26" i="13" s="1"/>
  <c r="AM22" i="12"/>
  <c r="AN22" i="12" s="1"/>
  <c r="AO22" i="12" s="1"/>
  <c r="AP22" i="12" s="1"/>
  <c r="AQ22" i="12" s="1"/>
  <c r="AR22" i="12" s="1"/>
  <c r="AS22" i="12" s="1"/>
  <c r="AM23" i="12" s="1"/>
  <c r="AN23" i="12" s="1"/>
  <c r="AO23" i="12" s="1"/>
  <c r="AP23" i="12" s="1"/>
  <c r="AQ23" i="12" s="1"/>
  <c r="AR23" i="12" s="1"/>
  <c r="AS23" i="12" s="1"/>
  <c r="AM24" i="12" s="1"/>
  <c r="AN24" i="12" s="1"/>
  <c r="AO24" i="12" s="1"/>
  <c r="AP24" i="12" s="1"/>
  <c r="AQ24" i="12" s="1"/>
  <c r="AR24" i="12" s="1"/>
  <c r="AS24" i="12" s="1"/>
  <c r="AM25" i="12" s="1"/>
  <c r="AN25" i="12" s="1"/>
  <c r="AO25" i="12" s="1"/>
  <c r="AP25" i="12" s="1"/>
  <c r="AQ25" i="12" s="1"/>
  <c r="AR25" i="12" s="1"/>
  <c r="AS25" i="12" s="1"/>
  <c r="AM26" i="12" s="1"/>
  <c r="AN26" i="12" s="1"/>
  <c r="AO26" i="12" s="1"/>
  <c r="AP26" i="12" s="1"/>
  <c r="AQ26" i="12" s="1"/>
  <c r="AR26" i="12" s="1"/>
  <c r="AS26" i="12" s="1"/>
  <c r="B6" i="21"/>
  <c r="A7" i="21"/>
  <c r="AG16" i="12"/>
  <c r="C24" i="12" l="1"/>
  <c r="C6" i="21"/>
  <c r="B7" i="21"/>
  <c r="D6" i="21" l="1"/>
  <c r="C7" i="21"/>
  <c r="D24" i="12"/>
  <c r="E24" i="12" l="1"/>
  <c r="E6" i="21"/>
  <c r="D7" i="21"/>
  <c r="F6" i="21" l="1"/>
  <c r="E7" i="21"/>
  <c r="F24" i="12"/>
  <c r="G24" i="12" l="1"/>
  <c r="G6" i="21"/>
  <c r="F7" i="21"/>
  <c r="H6" i="21" l="1"/>
  <c r="G7" i="21"/>
  <c r="H24" i="12"/>
  <c r="I24" i="12" l="1"/>
  <c r="I6" i="21"/>
  <c r="H7" i="21"/>
  <c r="J6" i="21" l="1"/>
  <c r="I7" i="21"/>
  <c r="J24" i="12"/>
  <c r="K24" i="12" l="1"/>
  <c r="K6" i="21"/>
  <c r="J7" i="21"/>
  <c r="L6" i="21" l="1"/>
  <c r="K7" i="21"/>
  <c r="L24" i="12"/>
  <c r="M24" i="12" l="1"/>
  <c r="M6" i="21"/>
  <c r="L7" i="21"/>
  <c r="N6" i="21" l="1"/>
  <c r="M7" i="21"/>
  <c r="N24" i="12"/>
  <c r="O24" i="12" l="1"/>
  <c r="O6" i="21"/>
  <c r="N7" i="21"/>
  <c r="P24" i="12" l="1"/>
  <c r="P6" i="21"/>
  <c r="O7" i="21"/>
  <c r="Q6" i="21" l="1"/>
  <c r="P7" i="21"/>
  <c r="Q24" i="12"/>
  <c r="R24" i="12" l="1"/>
  <c r="R6" i="21"/>
  <c r="Q7" i="21"/>
  <c r="S6" i="21" l="1"/>
  <c r="R7" i="21"/>
  <c r="S24" i="12"/>
  <c r="T24" i="12" l="1"/>
  <c r="T6" i="21"/>
  <c r="S7" i="21"/>
  <c r="U6" i="21" l="1"/>
  <c r="T7" i="21"/>
  <c r="U24" i="12"/>
  <c r="V24" i="12" l="1"/>
  <c r="V6" i="21"/>
  <c r="U7" i="21"/>
  <c r="V7" i="21" l="1"/>
  <c r="W6" i="21"/>
  <c r="W24" i="12"/>
  <c r="W7" i="21" l="1"/>
  <c r="X6" i="21"/>
  <c r="X24" i="12"/>
  <c r="Y6" i="21" l="1"/>
  <c r="X7" i="21"/>
  <c r="Y24" i="12"/>
  <c r="Z24" i="12" l="1"/>
  <c r="Z6" i="21"/>
  <c r="Y7" i="21"/>
  <c r="AA24" i="12" l="1"/>
  <c r="AA6" i="21"/>
  <c r="Z7" i="21"/>
  <c r="AB6" i="21" l="1"/>
  <c r="AA7" i="21"/>
  <c r="AB24" i="12"/>
  <c r="AC24" i="12" l="1"/>
  <c r="AC6" i="21"/>
  <c r="AB7" i="21"/>
  <c r="AD6" i="21" l="1"/>
  <c r="AC7" i="21"/>
  <c r="AD24" i="12"/>
  <c r="AE24" i="12" l="1"/>
  <c r="AD7" i="21"/>
  <c r="A8" i="21"/>
  <c r="AP30" i="13" l="1"/>
  <c r="AQ30" i="13" s="1"/>
  <c r="AR30" i="13" s="1"/>
  <c r="AS30" i="13" s="1"/>
  <c r="AT30" i="13" s="1"/>
  <c r="AU30" i="13" s="1"/>
  <c r="AV30" i="13" s="1"/>
  <c r="AP31" i="13" s="1"/>
  <c r="AQ31" i="13" s="1"/>
  <c r="AR31" i="13" s="1"/>
  <c r="AS31" i="13" s="1"/>
  <c r="AT31" i="13" s="1"/>
  <c r="AU31" i="13" s="1"/>
  <c r="AV31" i="13" s="1"/>
  <c r="AP32" i="13" s="1"/>
  <c r="AQ32" i="13" s="1"/>
  <c r="AR32" i="13" s="1"/>
  <c r="AS32" i="13" s="1"/>
  <c r="AT32" i="13" s="1"/>
  <c r="AU32" i="13" s="1"/>
  <c r="AV32" i="13" s="1"/>
  <c r="AP33" i="13" s="1"/>
  <c r="AQ33" i="13" s="1"/>
  <c r="AR33" i="13" s="1"/>
  <c r="AS33" i="13" s="1"/>
  <c r="AT33" i="13" s="1"/>
  <c r="AU33" i="13" s="1"/>
  <c r="AV33" i="13" s="1"/>
  <c r="AP34" i="13" s="1"/>
  <c r="AQ34" i="13" s="1"/>
  <c r="AR34" i="13" s="1"/>
  <c r="AS34" i="13" s="1"/>
  <c r="AT34" i="13" s="1"/>
  <c r="AU34" i="13" s="1"/>
  <c r="AV34" i="13" s="1"/>
  <c r="AP35" i="13" s="1"/>
  <c r="AQ35" i="13" s="1"/>
  <c r="AR35" i="13" s="1"/>
  <c r="AS35" i="13" s="1"/>
  <c r="AT35" i="13" s="1"/>
  <c r="AU35" i="13" s="1"/>
  <c r="AV35" i="13" s="1"/>
  <c r="AM30" i="12"/>
  <c r="AN30" i="12" s="1"/>
  <c r="AO30" i="12" s="1"/>
  <c r="AP30" i="12" s="1"/>
  <c r="AQ30" i="12" s="1"/>
  <c r="AR30" i="12" s="1"/>
  <c r="AS30" i="12" s="1"/>
  <c r="AM31" i="12" s="1"/>
  <c r="AN31" i="12" s="1"/>
  <c r="AO31" i="12" s="1"/>
  <c r="AP31" i="12" s="1"/>
  <c r="AQ31" i="12" s="1"/>
  <c r="AR31" i="12" s="1"/>
  <c r="AS31" i="12" s="1"/>
  <c r="AM32" i="12" s="1"/>
  <c r="AN32" i="12" s="1"/>
  <c r="AO32" i="12" s="1"/>
  <c r="AP32" i="12" s="1"/>
  <c r="AQ32" i="12" s="1"/>
  <c r="AR32" i="12" s="1"/>
  <c r="AS32" i="12" s="1"/>
  <c r="AM33" i="12" s="1"/>
  <c r="AN33" i="12" s="1"/>
  <c r="AO33" i="12" s="1"/>
  <c r="AP33" i="12" s="1"/>
  <c r="AQ33" i="12" s="1"/>
  <c r="AR33" i="12" s="1"/>
  <c r="AS33" i="12" s="1"/>
  <c r="AM34" i="12" s="1"/>
  <c r="AN34" i="12" s="1"/>
  <c r="AO34" i="12" s="1"/>
  <c r="AP34" i="12" s="1"/>
  <c r="AQ34" i="12" s="1"/>
  <c r="AR34" i="12" s="1"/>
  <c r="AS34" i="12" s="1"/>
  <c r="AM35" i="12" s="1"/>
  <c r="AN35" i="12" s="1"/>
  <c r="AO35" i="12" s="1"/>
  <c r="AP35" i="12" s="1"/>
  <c r="AQ35" i="12" s="1"/>
  <c r="AR35" i="12" s="1"/>
  <c r="AS35" i="12" s="1"/>
  <c r="AF24" i="12"/>
  <c r="B8" i="21"/>
  <c r="A9" i="21"/>
  <c r="B9" i="21" l="1"/>
  <c r="C8" i="21"/>
  <c r="C32" i="12"/>
  <c r="C9" i="21" l="1"/>
  <c r="D8" i="21"/>
  <c r="D32" i="12"/>
  <c r="E8" i="21" l="1"/>
  <c r="D9" i="21"/>
  <c r="E32" i="12"/>
  <c r="F32" i="12" l="1"/>
  <c r="E9" i="21"/>
  <c r="F8" i="21"/>
  <c r="G32" i="12" l="1"/>
  <c r="F9" i="21"/>
  <c r="G8" i="21"/>
  <c r="H32" i="12" l="1"/>
  <c r="G9" i="21"/>
  <c r="H8" i="21"/>
  <c r="I32" i="12" l="1"/>
  <c r="H9" i="21"/>
  <c r="I8" i="21"/>
  <c r="J32" i="12" l="1"/>
  <c r="I9" i="21"/>
  <c r="J8" i="21"/>
  <c r="K32" i="12" l="1"/>
  <c r="J9" i="21"/>
  <c r="K8" i="21"/>
  <c r="L32" i="12" l="1"/>
  <c r="L8" i="21"/>
  <c r="K9" i="21"/>
  <c r="M8" i="21" l="1"/>
  <c r="L9" i="21"/>
  <c r="M32" i="12"/>
  <c r="N32" i="12" l="1"/>
  <c r="N8" i="21"/>
  <c r="M9" i="21"/>
  <c r="N9" i="21" l="1"/>
  <c r="O8" i="21"/>
  <c r="O32" i="12"/>
  <c r="P8" i="21" l="1"/>
  <c r="O9" i="21"/>
  <c r="P32" i="12"/>
  <c r="Q32" i="12" l="1"/>
  <c r="Q8" i="21"/>
  <c r="P9" i="21"/>
  <c r="R8" i="21" l="1"/>
  <c r="Q9" i="21"/>
  <c r="R32" i="12"/>
  <c r="S32" i="12" l="1"/>
  <c r="S8" i="21"/>
  <c r="R9" i="21"/>
  <c r="T8" i="21" l="1"/>
  <c r="S9" i="21"/>
  <c r="T32" i="12"/>
  <c r="U32" i="12" l="1"/>
  <c r="U8" i="21"/>
  <c r="T9" i="21"/>
  <c r="U9" i="21" l="1"/>
  <c r="V8" i="21"/>
  <c r="V32" i="12"/>
  <c r="V9" i="21" l="1"/>
  <c r="W8" i="21"/>
  <c r="W32" i="12"/>
  <c r="X8" i="21" l="1"/>
  <c r="W9" i="21"/>
  <c r="X32" i="12"/>
  <c r="Y32" i="12" l="1"/>
  <c r="Y8" i="21"/>
  <c r="X9" i="21"/>
  <c r="Y9" i="21" l="1"/>
  <c r="Z8" i="21"/>
  <c r="Z32" i="12"/>
  <c r="AA8" i="21" l="1"/>
  <c r="Z9" i="21"/>
  <c r="AA32" i="12"/>
  <c r="AB32" i="12" l="1"/>
  <c r="AB8" i="21"/>
  <c r="AA9" i="21"/>
  <c r="AB9" i="21" l="1"/>
  <c r="AC8" i="21"/>
  <c r="AC32" i="12"/>
  <c r="AD8" i="21" l="1"/>
  <c r="AC9" i="21"/>
  <c r="AD32" i="12"/>
  <c r="AE32" i="12" l="1"/>
  <c r="AD9" i="21"/>
  <c r="AE8" i="21"/>
  <c r="AF32" i="12" l="1"/>
  <c r="AE9" i="21"/>
  <c r="A10" i="21"/>
  <c r="AM38" i="12" l="1"/>
  <c r="AN38" i="12" s="1"/>
  <c r="AO38" i="12" s="1"/>
  <c r="AP38" i="12" s="1"/>
  <c r="AQ38" i="12" s="1"/>
  <c r="AR38" i="12" s="1"/>
  <c r="AS38" i="12" s="1"/>
  <c r="AM39" i="12" s="1"/>
  <c r="AN39" i="12" s="1"/>
  <c r="AO39" i="12" s="1"/>
  <c r="AP39" i="12" s="1"/>
  <c r="AQ39" i="12" s="1"/>
  <c r="AR39" i="12" s="1"/>
  <c r="AS39" i="12" s="1"/>
  <c r="AM40" i="12" s="1"/>
  <c r="AN40" i="12" s="1"/>
  <c r="AO40" i="12" s="1"/>
  <c r="AP40" i="12" s="1"/>
  <c r="AQ40" i="12" s="1"/>
  <c r="AR40" i="12" s="1"/>
  <c r="AS40" i="12" s="1"/>
  <c r="AM41" i="12" s="1"/>
  <c r="AN41" i="12" s="1"/>
  <c r="AO41" i="12" s="1"/>
  <c r="AP41" i="12" s="1"/>
  <c r="AQ41" i="12" s="1"/>
  <c r="AR41" i="12" s="1"/>
  <c r="AS41" i="12" s="1"/>
  <c r="AM42" i="12" s="1"/>
  <c r="AN42" i="12" s="1"/>
  <c r="AO42" i="12" s="1"/>
  <c r="AP42" i="12" s="1"/>
  <c r="AQ42" i="12" s="1"/>
  <c r="AR42" i="12" s="1"/>
  <c r="AS42" i="12" s="1"/>
  <c r="AM43" i="12" s="1"/>
  <c r="AN43" i="12" s="1"/>
  <c r="AO43" i="12" s="1"/>
  <c r="AP43" i="12" s="1"/>
  <c r="AQ43" i="12" s="1"/>
  <c r="AR43" i="12" s="1"/>
  <c r="AS43" i="12" s="1"/>
  <c r="AP38" i="13"/>
  <c r="AQ38" i="13" s="1"/>
  <c r="AR38" i="13" s="1"/>
  <c r="AS38" i="13" s="1"/>
  <c r="AT38" i="13" s="1"/>
  <c r="AU38" i="13" s="1"/>
  <c r="AV38" i="13" s="1"/>
  <c r="AP39" i="13" s="1"/>
  <c r="AQ39" i="13" s="1"/>
  <c r="AR39" i="13" s="1"/>
  <c r="AS39" i="13" s="1"/>
  <c r="AT39" i="13" s="1"/>
  <c r="AU39" i="13" s="1"/>
  <c r="AV39" i="13" s="1"/>
  <c r="AP40" i="13" s="1"/>
  <c r="AQ40" i="13" s="1"/>
  <c r="AR40" i="13" s="1"/>
  <c r="AS40" i="13" s="1"/>
  <c r="AT40" i="13" s="1"/>
  <c r="AU40" i="13" s="1"/>
  <c r="AV40" i="13" s="1"/>
  <c r="AP41" i="13" s="1"/>
  <c r="AQ41" i="13" s="1"/>
  <c r="AR41" i="13" s="1"/>
  <c r="AS41" i="13" s="1"/>
  <c r="AT41" i="13" s="1"/>
  <c r="AU41" i="13" s="1"/>
  <c r="AV41" i="13" s="1"/>
  <c r="AP42" i="13" s="1"/>
  <c r="AQ42" i="13" s="1"/>
  <c r="AR42" i="13" s="1"/>
  <c r="AS42" i="13" s="1"/>
  <c r="AT42" i="13" s="1"/>
  <c r="AU42" i="13" s="1"/>
  <c r="AV42" i="13" s="1"/>
  <c r="AP43" i="13" s="1"/>
  <c r="AQ43" i="13" s="1"/>
  <c r="AR43" i="13" s="1"/>
  <c r="AS43" i="13" s="1"/>
  <c r="AT43" i="13" s="1"/>
  <c r="AU43" i="13" s="1"/>
  <c r="AV43" i="13" s="1"/>
  <c r="AG32" i="12"/>
  <c r="A11" i="21"/>
  <c r="B10" i="21"/>
  <c r="C40" i="12" l="1"/>
  <c r="B11" i="21"/>
  <c r="C10" i="21"/>
  <c r="D40" i="12" l="1"/>
  <c r="C11" i="21"/>
  <c r="D10" i="21"/>
  <c r="E40" i="12" l="1"/>
  <c r="E10" i="21"/>
  <c r="D11" i="21"/>
  <c r="E11" i="21" l="1"/>
  <c r="F10" i="21"/>
  <c r="F40" i="12"/>
  <c r="F11" i="21" l="1"/>
  <c r="G10" i="21"/>
  <c r="G40" i="12"/>
  <c r="G11" i="21" l="1"/>
  <c r="H10" i="21"/>
  <c r="H40" i="12"/>
  <c r="I10" i="21" l="1"/>
  <c r="H11" i="21"/>
  <c r="I40" i="12"/>
  <c r="J40" i="12" l="1"/>
  <c r="J10" i="21"/>
  <c r="I11" i="21"/>
  <c r="J11" i="21" l="1"/>
  <c r="K10" i="21"/>
  <c r="K40" i="12"/>
  <c r="L10" i="21" l="1"/>
  <c r="K11" i="21"/>
  <c r="L40" i="12"/>
  <c r="M40" i="12" l="1"/>
  <c r="L11" i="21"/>
  <c r="M10" i="21"/>
  <c r="N10" i="21" l="1"/>
  <c r="M11" i="21"/>
  <c r="N40" i="12"/>
  <c r="O40" i="12" l="1"/>
  <c r="N11" i="21"/>
  <c r="O10" i="21"/>
  <c r="P40" i="12" l="1"/>
  <c r="O11" i="21"/>
  <c r="P10" i="21"/>
  <c r="Q40" i="12" l="1"/>
  <c r="Q10" i="21"/>
  <c r="P11" i="21"/>
  <c r="Q11" i="21" l="1"/>
  <c r="R10" i="21"/>
  <c r="R40" i="12"/>
  <c r="R11" i="21" l="1"/>
  <c r="S10" i="21"/>
  <c r="S40" i="12"/>
  <c r="T10" i="21" l="1"/>
  <c r="S11" i="21"/>
  <c r="T40" i="12"/>
  <c r="U40" i="12" l="1"/>
  <c r="U10" i="21"/>
  <c r="T11" i="21"/>
  <c r="V40" i="12" l="1"/>
  <c r="V10" i="21"/>
  <c r="U11" i="21"/>
  <c r="W10" i="21" l="1"/>
  <c r="V11" i="21"/>
  <c r="W40" i="12"/>
  <c r="X40" i="12" l="1"/>
  <c r="X10" i="21"/>
  <c r="W11" i="21"/>
  <c r="X11" i="21" l="1"/>
  <c r="Y10" i="21"/>
  <c r="Y40" i="12"/>
  <c r="Y11" i="21" l="1"/>
  <c r="Z10" i="21"/>
  <c r="Z40" i="12"/>
  <c r="AA10" i="21" l="1"/>
  <c r="Z11" i="21"/>
  <c r="AA40" i="12"/>
  <c r="AB40" i="12" l="1"/>
  <c r="AA11" i="21"/>
  <c r="AB10" i="21"/>
  <c r="AC40" i="12" l="1"/>
  <c r="AB11" i="21"/>
  <c r="AC10" i="21"/>
  <c r="AD40" i="12" l="1"/>
  <c r="AC11" i="21"/>
  <c r="AD10" i="21"/>
  <c r="AE40" i="12" l="1"/>
  <c r="AD11" i="21"/>
  <c r="AE10" i="21"/>
  <c r="AF40" i="12" l="1"/>
  <c r="AE11" i="21"/>
  <c r="A12" i="21"/>
  <c r="AP46" i="13" l="1"/>
  <c r="AQ46" i="13" s="1"/>
  <c r="AR46" i="13" s="1"/>
  <c r="AS46" i="13" s="1"/>
  <c r="AT46" i="13" s="1"/>
  <c r="AU46" i="13" s="1"/>
  <c r="AV46" i="13" s="1"/>
  <c r="AP47" i="13" s="1"/>
  <c r="AQ47" i="13" s="1"/>
  <c r="AR47" i="13" s="1"/>
  <c r="AS47" i="13" s="1"/>
  <c r="AT47" i="13" s="1"/>
  <c r="AU47" i="13" s="1"/>
  <c r="AV47" i="13" s="1"/>
  <c r="AP48" i="13" s="1"/>
  <c r="AQ48" i="13" s="1"/>
  <c r="AR48" i="13" s="1"/>
  <c r="AS48" i="13" s="1"/>
  <c r="AT48" i="13" s="1"/>
  <c r="AU48" i="13" s="1"/>
  <c r="AV48" i="13" s="1"/>
  <c r="AP49" i="13" s="1"/>
  <c r="AQ49" i="13" s="1"/>
  <c r="AR49" i="13" s="1"/>
  <c r="AS49" i="13" s="1"/>
  <c r="AT49" i="13" s="1"/>
  <c r="AU49" i="13" s="1"/>
  <c r="AV49" i="13" s="1"/>
  <c r="AP50" i="13" s="1"/>
  <c r="AQ50" i="13" s="1"/>
  <c r="AR50" i="13" s="1"/>
  <c r="AS50" i="13" s="1"/>
  <c r="AT50" i="13" s="1"/>
  <c r="AU50" i="13" s="1"/>
  <c r="AV50" i="13" s="1"/>
  <c r="AP51" i="13" s="1"/>
  <c r="AQ51" i="13" s="1"/>
  <c r="AR51" i="13" s="1"/>
  <c r="AS51" i="13" s="1"/>
  <c r="AT51" i="13" s="1"/>
  <c r="AU51" i="13" s="1"/>
  <c r="AV51" i="13" s="1"/>
  <c r="AM46" i="12"/>
  <c r="AN46" i="12" s="1"/>
  <c r="AO46" i="12" s="1"/>
  <c r="AP46" i="12" s="1"/>
  <c r="AQ46" i="12" s="1"/>
  <c r="AR46" i="12" s="1"/>
  <c r="AS46" i="12" s="1"/>
  <c r="AM47" i="12" s="1"/>
  <c r="AN47" i="12" s="1"/>
  <c r="AO47" i="12" s="1"/>
  <c r="AP47" i="12" s="1"/>
  <c r="AQ47" i="12" s="1"/>
  <c r="AR47" i="12" s="1"/>
  <c r="AS47" i="12" s="1"/>
  <c r="AM48" i="12" s="1"/>
  <c r="AN48" i="12" s="1"/>
  <c r="AO48" i="12" s="1"/>
  <c r="AP48" i="12" s="1"/>
  <c r="AQ48" i="12" s="1"/>
  <c r="AR48" i="12" s="1"/>
  <c r="AS48" i="12" s="1"/>
  <c r="AM49" i="12" s="1"/>
  <c r="AN49" i="12" s="1"/>
  <c r="AO49" i="12" s="1"/>
  <c r="AP49" i="12" s="1"/>
  <c r="AQ49" i="12" s="1"/>
  <c r="AR49" i="12" s="1"/>
  <c r="AS49" i="12" s="1"/>
  <c r="AM50" i="12" s="1"/>
  <c r="AN50" i="12" s="1"/>
  <c r="AO50" i="12" s="1"/>
  <c r="AP50" i="12" s="1"/>
  <c r="AQ50" i="12" s="1"/>
  <c r="AR50" i="12" s="1"/>
  <c r="AS50" i="12" s="1"/>
  <c r="AM51" i="12" s="1"/>
  <c r="AN51" i="12" s="1"/>
  <c r="AO51" i="12" s="1"/>
  <c r="AP51" i="12" s="1"/>
  <c r="AQ51" i="12" s="1"/>
  <c r="AR51" i="12" s="1"/>
  <c r="AS51" i="12" s="1"/>
  <c r="AG40" i="12"/>
  <c r="B12" i="21"/>
  <c r="A13" i="21"/>
  <c r="C12" i="21" l="1"/>
  <c r="B13" i="21"/>
  <c r="C48" i="12"/>
  <c r="D48" i="12" l="1"/>
  <c r="C13" i="21"/>
  <c r="D12" i="21"/>
  <c r="E48" i="12" l="1"/>
  <c r="E12" i="21"/>
  <c r="D13" i="21"/>
  <c r="F48" i="12" l="1"/>
  <c r="E13" i="21"/>
  <c r="F12" i="21"/>
  <c r="G48" i="12" l="1"/>
  <c r="F13" i="21"/>
  <c r="G12" i="21"/>
  <c r="H48" i="12" l="1"/>
  <c r="G13" i="21"/>
  <c r="H12" i="21"/>
  <c r="I48" i="12" l="1"/>
  <c r="H13" i="21"/>
  <c r="I12" i="21"/>
  <c r="J48" i="12" l="1"/>
  <c r="J12" i="21"/>
  <c r="I13" i="21"/>
  <c r="K12" i="21" l="1"/>
  <c r="J13" i="21"/>
  <c r="K48" i="12"/>
  <c r="L48" i="12" l="1"/>
  <c r="L12" i="21"/>
  <c r="K13" i="21"/>
  <c r="M12" i="21" l="1"/>
  <c r="L13" i="21"/>
  <c r="M48" i="12"/>
  <c r="N48" i="12" l="1"/>
  <c r="M13" i="21"/>
  <c r="N12" i="21"/>
  <c r="O48" i="12" l="1"/>
  <c r="O12" i="21"/>
  <c r="N13" i="21"/>
  <c r="P12" i="21" l="1"/>
  <c r="O13" i="21"/>
  <c r="P48" i="12"/>
  <c r="Q48" i="12" l="1"/>
  <c r="Q12" i="21"/>
  <c r="P13" i="21"/>
  <c r="Q13" i="21" l="1"/>
  <c r="R12" i="21"/>
  <c r="R48" i="12"/>
  <c r="R13" i="21" l="1"/>
  <c r="S12" i="21"/>
  <c r="S48" i="12"/>
  <c r="S13" i="21" l="1"/>
  <c r="T12" i="21"/>
  <c r="T48" i="12"/>
  <c r="T13" i="21" l="1"/>
  <c r="U12" i="21"/>
  <c r="U48" i="12"/>
  <c r="V12" i="21" l="1"/>
  <c r="U13" i="21"/>
  <c r="V48" i="12"/>
  <c r="W48" i="12" l="1"/>
  <c r="V13" i="21"/>
  <c r="W12" i="21"/>
  <c r="X48" i="12" l="1"/>
  <c r="W13" i="21"/>
  <c r="X12" i="21"/>
  <c r="Y48" i="12" l="1"/>
  <c r="Y12" i="21"/>
  <c r="X13" i="21"/>
  <c r="Y13" i="21" l="1"/>
  <c r="Z12" i="21"/>
  <c r="Z48" i="12"/>
  <c r="AA12" i="21" l="1"/>
  <c r="Z13" i="21"/>
  <c r="AA48" i="12"/>
  <c r="AB48" i="12" l="1"/>
  <c r="AB12" i="21"/>
  <c r="AA13" i="21"/>
  <c r="AC12" i="21" l="1"/>
  <c r="AB13" i="21"/>
  <c r="AC48" i="12"/>
  <c r="AD48" i="12" l="1"/>
  <c r="AD12" i="21"/>
  <c r="AC13" i="21"/>
  <c r="A14" i="21" l="1"/>
  <c r="AD13" i="21"/>
  <c r="AE48" i="12"/>
  <c r="AP54" i="13" l="1"/>
  <c r="AQ54" i="13" s="1"/>
  <c r="AR54" i="13" s="1"/>
  <c r="AS54" i="13" s="1"/>
  <c r="AT54" i="13" s="1"/>
  <c r="AU54" i="13" s="1"/>
  <c r="AV54" i="13" s="1"/>
  <c r="AP55" i="13" s="1"/>
  <c r="AQ55" i="13" s="1"/>
  <c r="AR55" i="13" s="1"/>
  <c r="AS55" i="13" s="1"/>
  <c r="AT55" i="13" s="1"/>
  <c r="AU55" i="13" s="1"/>
  <c r="AV55" i="13" s="1"/>
  <c r="AP56" i="13" s="1"/>
  <c r="AQ56" i="13" s="1"/>
  <c r="AR56" i="13" s="1"/>
  <c r="AS56" i="13" s="1"/>
  <c r="AT56" i="13" s="1"/>
  <c r="AU56" i="13" s="1"/>
  <c r="AV56" i="13" s="1"/>
  <c r="AP57" i="13" s="1"/>
  <c r="AQ57" i="13" s="1"/>
  <c r="AR57" i="13" s="1"/>
  <c r="AS57" i="13" s="1"/>
  <c r="AT57" i="13" s="1"/>
  <c r="AU57" i="13" s="1"/>
  <c r="AV57" i="13" s="1"/>
  <c r="AP58" i="13" s="1"/>
  <c r="AQ58" i="13" s="1"/>
  <c r="AR58" i="13" s="1"/>
  <c r="AS58" i="13" s="1"/>
  <c r="AT58" i="13" s="1"/>
  <c r="AU58" i="13" s="1"/>
  <c r="AV58" i="13" s="1"/>
  <c r="AP59" i="13" s="1"/>
  <c r="AQ59" i="13" s="1"/>
  <c r="AR59" i="13" s="1"/>
  <c r="AS59" i="13" s="1"/>
  <c r="AT59" i="13" s="1"/>
  <c r="AU59" i="13" s="1"/>
  <c r="AV59" i="13" s="1"/>
  <c r="AM54" i="12"/>
  <c r="AN54" i="12" s="1"/>
  <c r="AO54" i="12" s="1"/>
  <c r="AP54" i="12" s="1"/>
  <c r="AQ54" i="12" s="1"/>
  <c r="AR54" i="12" s="1"/>
  <c r="AS54" i="12" s="1"/>
  <c r="AM55" i="12" s="1"/>
  <c r="AN55" i="12" s="1"/>
  <c r="AO55" i="12" s="1"/>
  <c r="AP55" i="12" s="1"/>
  <c r="AQ55" i="12" s="1"/>
  <c r="AR55" i="12" s="1"/>
  <c r="AS55" i="12" s="1"/>
  <c r="AM56" i="12" s="1"/>
  <c r="AN56" i="12" s="1"/>
  <c r="AO56" i="12" s="1"/>
  <c r="AP56" i="12" s="1"/>
  <c r="AQ56" i="12" s="1"/>
  <c r="AR56" i="12" s="1"/>
  <c r="AS56" i="12" s="1"/>
  <c r="AM57" i="12" s="1"/>
  <c r="AN57" i="12" s="1"/>
  <c r="AO57" i="12" s="1"/>
  <c r="AP57" i="12" s="1"/>
  <c r="AQ57" i="12" s="1"/>
  <c r="AR57" i="12" s="1"/>
  <c r="AS57" i="12" s="1"/>
  <c r="AM58" i="12" s="1"/>
  <c r="AN58" i="12" s="1"/>
  <c r="AO58" i="12" s="1"/>
  <c r="AP58" i="12" s="1"/>
  <c r="AQ58" i="12" s="1"/>
  <c r="AR58" i="12" s="1"/>
  <c r="AS58" i="12" s="1"/>
  <c r="AM59" i="12" s="1"/>
  <c r="AN59" i="12" s="1"/>
  <c r="AO59" i="12" s="1"/>
  <c r="AP59" i="12" s="1"/>
  <c r="AQ59" i="12" s="1"/>
  <c r="AR59" i="12" s="1"/>
  <c r="AS59" i="12" s="1"/>
  <c r="AF48" i="12"/>
  <c r="A15" i="21"/>
  <c r="B14" i="21"/>
  <c r="C56" i="12" l="1"/>
  <c r="B15" i="21"/>
  <c r="C14" i="21"/>
  <c r="D56" i="12" l="1"/>
  <c r="D14" i="21"/>
  <c r="C15" i="21"/>
  <c r="D15" i="21" l="1"/>
  <c r="E14" i="21"/>
  <c r="E56" i="12"/>
  <c r="E15" i="21" l="1"/>
  <c r="F14" i="21"/>
  <c r="F56" i="12"/>
  <c r="F15" i="21" l="1"/>
  <c r="G14" i="21"/>
  <c r="G56" i="12"/>
  <c r="G15" i="21" l="1"/>
  <c r="H14" i="21"/>
  <c r="H56" i="12"/>
  <c r="I14" i="21" l="1"/>
  <c r="H15" i="21"/>
  <c r="I56" i="12"/>
  <c r="J56" i="12" l="1"/>
  <c r="J14" i="21"/>
  <c r="I15" i="21"/>
  <c r="J15" i="21" l="1"/>
  <c r="K14" i="21"/>
  <c r="K56" i="12"/>
  <c r="L14" i="21" l="1"/>
  <c r="K15" i="21"/>
  <c r="L56" i="12"/>
  <c r="M56" i="12" l="1"/>
  <c r="M14" i="21"/>
  <c r="L15" i="21"/>
  <c r="N56" i="12" l="1"/>
  <c r="M15" i="21"/>
  <c r="N14" i="21"/>
  <c r="O56" i="12" l="1"/>
  <c r="O14" i="21"/>
  <c r="N15" i="21"/>
  <c r="O15" i="21" l="1"/>
  <c r="P14" i="21"/>
  <c r="P56" i="12"/>
  <c r="P15" i="21" l="1"/>
  <c r="Q14" i="21"/>
  <c r="Q56" i="12"/>
  <c r="Q15" i="21" l="1"/>
  <c r="R14" i="21"/>
  <c r="R56" i="12"/>
  <c r="R15" i="21" l="1"/>
  <c r="S14" i="21"/>
  <c r="S56" i="12"/>
  <c r="T14" i="21" l="1"/>
  <c r="S15" i="21"/>
  <c r="T56" i="12"/>
  <c r="U56" i="12" l="1"/>
  <c r="U14" i="21"/>
  <c r="T15" i="21"/>
  <c r="V14" i="21" l="1"/>
  <c r="U15" i="21"/>
  <c r="V56" i="12"/>
  <c r="W56" i="12" l="1"/>
  <c r="V15" i="21"/>
  <c r="W14" i="21"/>
  <c r="X56" i="12" l="1"/>
  <c r="X14" i="21"/>
  <c r="W15" i="21"/>
  <c r="X15" i="21" l="1"/>
  <c r="Y14" i="21"/>
  <c r="Y56" i="12"/>
  <c r="Y15" i="21" l="1"/>
  <c r="Z14" i="21"/>
  <c r="Z56" i="12"/>
  <c r="AA14" i="21" l="1"/>
  <c r="Z15" i="21"/>
  <c r="AA56" i="12"/>
  <c r="AB56" i="12" l="1"/>
  <c r="AB14" i="21"/>
  <c r="AA15" i="21"/>
  <c r="AB15" i="21" l="1"/>
  <c r="AC14" i="21"/>
  <c r="AC56" i="12"/>
  <c r="AC15" i="21" l="1"/>
  <c r="AD14" i="21"/>
  <c r="AD56" i="12"/>
  <c r="AE14" i="21" l="1"/>
  <c r="AD15" i="21"/>
  <c r="AE56" i="12"/>
  <c r="AF56" i="12" l="1"/>
  <c r="A16" i="21"/>
  <c r="AE15" i="21"/>
  <c r="AM62" i="12" l="1"/>
  <c r="AN62" i="12" s="1"/>
  <c r="AO62" i="12" s="1"/>
  <c r="AP62" i="12" s="1"/>
  <c r="AQ62" i="12" s="1"/>
  <c r="AR62" i="12" s="1"/>
  <c r="AS62" i="12" s="1"/>
  <c r="AM63" i="12" s="1"/>
  <c r="AN63" i="12" s="1"/>
  <c r="AO63" i="12" s="1"/>
  <c r="AP63" i="12" s="1"/>
  <c r="AQ63" i="12" s="1"/>
  <c r="AR63" i="12" s="1"/>
  <c r="AS63" i="12" s="1"/>
  <c r="AM64" i="12" s="1"/>
  <c r="AN64" i="12" s="1"/>
  <c r="AO64" i="12" s="1"/>
  <c r="AP64" i="12" s="1"/>
  <c r="AQ64" i="12" s="1"/>
  <c r="AR64" i="12" s="1"/>
  <c r="AS64" i="12" s="1"/>
  <c r="AM65" i="12" s="1"/>
  <c r="AN65" i="12" s="1"/>
  <c r="AO65" i="12" s="1"/>
  <c r="AP65" i="12" s="1"/>
  <c r="AQ65" i="12" s="1"/>
  <c r="AR65" i="12" s="1"/>
  <c r="AS65" i="12" s="1"/>
  <c r="AM66" i="12" s="1"/>
  <c r="AN66" i="12" s="1"/>
  <c r="AO66" i="12" s="1"/>
  <c r="AP66" i="12" s="1"/>
  <c r="AQ66" i="12" s="1"/>
  <c r="AR66" i="12" s="1"/>
  <c r="AS66" i="12" s="1"/>
  <c r="AM67" i="12" s="1"/>
  <c r="AN67" i="12" s="1"/>
  <c r="AO67" i="12" s="1"/>
  <c r="AP67" i="12" s="1"/>
  <c r="AQ67" i="12" s="1"/>
  <c r="AR67" i="12" s="1"/>
  <c r="AS67" i="12" s="1"/>
  <c r="AP62" i="13"/>
  <c r="AQ62" i="13" s="1"/>
  <c r="AR62" i="13" s="1"/>
  <c r="AS62" i="13" s="1"/>
  <c r="AT62" i="13" s="1"/>
  <c r="AU62" i="13" s="1"/>
  <c r="AV62" i="13" s="1"/>
  <c r="AP63" i="13" s="1"/>
  <c r="AQ63" i="13" s="1"/>
  <c r="AR63" i="13" s="1"/>
  <c r="AS63" i="13" s="1"/>
  <c r="AT63" i="13" s="1"/>
  <c r="AU63" i="13" s="1"/>
  <c r="AV63" i="13" s="1"/>
  <c r="AP64" i="13" s="1"/>
  <c r="AQ64" i="13" s="1"/>
  <c r="AR64" i="13" s="1"/>
  <c r="AS64" i="13" s="1"/>
  <c r="AT64" i="13" s="1"/>
  <c r="AU64" i="13" s="1"/>
  <c r="AV64" i="13" s="1"/>
  <c r="AP65" i="13" s="1"/>
  <c r="AQ65" i="13" s="1"/>
  <c r="AR65" i="13" s="1"/>
  <c r="AS65" i="13" s="1"/>
  <c r="AT65" i="13" s="1"/>
  <c r="AU65" i="13" s="1"/>
  <c r="AV65" i="13" s="1"/>
  <c r="AP66" i="13" s="1"/>
  <c r="AQ66" i="13" s="1"/>
  <c r="AR66" i="13" s="1"/>
  <c r="AS66" i="13" s="1"/>
  <c r="AT66" i="13" s="1"/>
  <c r="AU66" i="13" s="1"/>
  <c r="AV66" i="13" s="1"/>
  <c r="AP67" i="13" s="1"/>
  <c r="AQ67" i="13" s="1"/>
  <c r="AR67" i="13" s="1"/>
  <c r="AS67" i="13" s="1"/>
  <c r="AT67" i="13" s="1"/>
  <c r="AU67" i="13" s="1"/>
  <c r="AV67" i="13" s="1"/>
  <c r="A17" i="21"/>
  <c r="B16" i="21"/>
  <c r="AG56" i="12"/>
  <c r="C16" i="21" l="1"/>
  <c r="B17" i="21"/>
  <c r="C64" i="12"/>
  <c r="D64" i="12" l="1"/>
  <c r="D16" i="21"/>
  <c r="C17" i="21"/>
  <c r="D17" i="21" l="1"/>
  <c r="E16" i="21"/>
  <c r="E64" i="12"/>
  <c r="F16" i="21" l="1"/>
  <c r="E17" i="21"/>
  <c r="F64" i="12"/>
  <c r="G64" i="12" l="1"/>
  <c r="G16" i="21"/>
  <c r="F17" i="21"/>
  <c r="G17" i="21" l="1"/>
  <c r="H16" i="21"/>
  <c r="H64" i="12"/>
  <c r="I16" i="21" l="1"/>
  <c r="H17" i="21"/>
  <c r="I64" i="12"/>
  <c r="J64" i="12" l="1"/>
  <c r="I17" i="21"/>
  <c r="J16" i="21"/>
  <c r="K64" i="12" l="1"/>
  <c r="K16" i="21"/>
  <c r="J17" i="21"/>
  <c r="L16" i="21" l="1"/>
  <c r="K17" i="21"/>
  <c r="L64" i="12"/>
  <c r="M64" i="12" l="1"/>
  <c r="L17" i="21"/>
  <c r="M16" i="21"/>
  <c r="N64" i="12" l="1"/>
  <c r="N16" i="21"/>
  <c r="M17" i="21"/>
  <c r="O16" i="21" l="1"/>
  <c r="N17" i="21"/>
  <c r="O64" i="12"/>
  <c r="P64" i="12" l="1"/>
  <c r="P16" i="21"/>
  <c r="O17" i="21"/>
  <c r="Q64" i="12" l="1"/>
  <c r="P17" i="21"/>
  <c r="Q16" i="21"/>
  <c r="R64" i="12" l="1"/>
  <c r="R16" i="21"/>
  <c r="Q17" i="21"/>
  <c r="S16" i="21" l="1"/>
  <c r="R17" i="21"/>
  <c r="S64" i="12"/>
  <c r="T64" i="12" l="1"/>
  <c r="S17" i="21"/>
  <c r="T16" i="21"/>
  <c r="U64" i="12" l="1"/>
  <c r="U16" i="21"/>
  <c r="T17" i="21"/>
  <c r="V16" i="21" l="1"/>
  <c r="U17" i="21"/>
  <c r="V64" i="12"/>
  <c r="W64" i="12" l="1"/>
  <c r="W16" i="21"/>
  <c r="V17" i="21"/>
  <c r="W17" i="21" l="1"/>
  <c r="X16" i="21"/>
  <c r="X64" i="12"/>
  <c r="X17" i="21" l="1"/>
  <c r="Y16" i="21"/>
  <c r="Y64" i="12"/>
  <c r="Z16" i="21" l="1"/>
  <c r="Y17" i="21"/>
  <c r="Z64" i="12"/>
  <c r="AA64" i="12" l="1"/>
  <c r="Z17" i="21"/>
  <c r="AA16" i="21"/>
  <c r="AA17" i="21" l="1"/>
  <c r="AB16" i="21"/>
  <c r="AB64" i="12"/>
  <c r="AB17" i="21" l="1"/>
  <c r="AC16" i="21"/>
  <c r="AC64" i="12"/>
  <c r="AC17" i="21" l="1"/>
  <c r="AD16" i="21"/>
  <c r="AD64" i="12"/>
  <c r="AD17" i="21" l="1"/>
  <c r="A18" i="21"/>
  <c r="AE64" i="12"/>
  <c r="AM70" i="12" l="1"/>
  <c r="AN70" i="12" s="1"/>
  <c r="AO70" i="12" s="1"/>
  <c r="AP70" i="12" s="1"/>
  <c r="AQ70" i="12" s="1"/>
  <c r="AR70" i="12" s="1"/>
  <c r="AS70" i="12" s="1"/>
  <c r="AM71" i="12" s="1"/>
  <c r="AN71" i="12" s="1"/>
  <c r="AO71" i="12" s="1"/>
  <c r="AP71" i="12" s="1"/>
  <c r="AQ71" i="12" s="1"/>
  <c r="AR71" i="12" s="1"/>
  <c r="AS71" i="12" s="1"/>
  <c r="AM72" i="12" s="1"/>
  <c r="AN72" i="12" s="1"/>
  <c r="AO72" i="12" s="1"/>
  <c r="AP72" i="12" s="1"/>
  <c r="AQ72" i="12" s="1"/>
  <c r="AR72" i="12" s="1"/>
  <c r="AS72" i="12" s="1"/>
  <c r="AM73" i="12" s="1"/>
  <c r="AN73" i="12" s="1"/>
  <c r="AO73" i="12" s="1"/>
  <c r="AP73" i="12" s="1"/>
  <c r="AQ73" i="12" s="1"/>
  <c r="AR73" i="12" s="1"/>
  <c r="AS73" i="12" s="1"/>
  <c r="AM74" i="12" s="1"/>
  <c r="AN74" i="12" s="1"/>
  <c r="AO74" i="12" s="1"/>
  <c r="AP74" i="12" s="1"/>
  <c r="AQ74" i="12" s="1"/>
  <c r="AR74" i="12" s="1"/>
  <c r="AS74" i="12" s="1"/>
  <c r="AM75" i="12" s="1"/>
  <c r="AN75" i="12" s="1"/>
  <c r="AO75" i="12" s="1"/>
  <c r="AP75" i="12" s="1"/>
  <c r="AQ75" i="12" s="1"/>
  <c r="AR75" i="12" s="1"/>
  <c r="AS75" i="12" s="1"/>
  <c r="AP70" i="13"/>
  <c r="AQ70" i="13" s="1"/>
  <c r="AR70" i="13" s="1"/>
  <c r="AS70" i="13" s="1"/>
  <c r="AT70" i="13" s="1"/>
  <c r="AU70" i="13" s="1"/>
  <c r="AV70" i="13" s="1"/>
  <c r="AP71" i="13" s="1"/>
  <c r="AQ71" i="13" s="1"/>
  <c r="AR71" i="13" s="1"/>
  <c r="AS71" i="13" s="1"/>
  <c r="AT71" i="13" s="1"/>
  <c r="AU71" i="13" s="1"/>
  <c r="AV71" i="13" s="1"/>
  <c r="AP72" i="13" s="1"/>
  <c r="AQ72" i="13" s="1"/>
  <c r="AR72" i="13" s="1"/>
  <c r="AS72" i="13" s="1"/>
  <c r="AT72" i="13" s="1"/>
  <c r="AU72" i="13" s="1"/>
  <c r="AV72" i="13" s="1"/>
  <c r="AP73" i="13" s="1"/>
  <c r="AQ73" i="13" s="1"/>
  <c r="AR73" i="13" s="1"/>
  <c r="AS73" i="13" s="1"/>
  <c r="AT73" i="13" s="1"/>
  <c r="AU73" i="13" s="1"/>
  <c r="AV73" i="13" s="1"/>
  <c r="AP74" i="13" s="1"/>
  <c r="AQ74" i="13" s="1"/>
  <c r="AR74" i="13" s="1"/>
  <c r="AS74" i="13" s="1"/>
  <c r="AT74" i="13" s="1"/>
  <c r="AU74" i="13" s="1"/>
  <c r="AV74" i="13" s="1"/>
  <c r="AP75" i="13" s="1"/>
  <c r="AQ75" i="13" s="1"/>
  <c r="AR75" i="13" s="1"/>
  <c r="AS75" i="13" s="1"/>
  <c r="AT75" i="13" s="1"/>
  <c r="AU75" i="13" s="1"/>
  <c r="AV75" i="13" s="1"/>
  <c r="A19" i="21"/>
  <c r="B18" i="21"/>
  <c r="AF64" i="12"/>
  <c r="C18" i="21" l="1"/>
  <c r="B19" i="21"/>
  <c r="C72" i="12"/>
  <c r="D72" i="12" l="1"/>
  <c r="D18" i="21"/>
  <c r="C19" i="21"/>
  <c r="E18" i="21" l="1"/>
  <c r="D19" i="21"/>
  <c r="E72" i="12"/>
  <c r="F72" i="12" l="1"/>
  <c r="F18" i="21"/>
  <c r="E19" i="21"/>
  <c r="G18" i="21" l="1"/>
  <c r="F19" i="21"/>
  <c r="G72" i="12"/>
  <c r="H72" i="12" l="1"/>
  <c r="H18" i="21"/>
  <c r="G19" i="21"/>
  <c r="H19" i="21" l="1"/>
  <c r="I18" i="21"/>
  <c r="I72" i="12"/>
  <c r="J18" i="21" l="1"/>
  <c r="I19" i="21"/>
  <c r="J72" i="12"/>
  <c r="K72" i="12" l="1"/>
  <c r="J19" i="21"/>
  <c r="K18" i="21"/>
  <c r="L72" i="12" l="1"/>
  <c r="K19" i="21"/>
  <c r="L18" i="21"/>
  <c r="M72" i="12" l="1"/>
  <c r="L19" i="21"/>
  <c r="M18" i="21"/>
  <c r="N72" i="12" l="1"/>
  <c r="M19" i="21"/>
  <c r="N18" i="21"/>
  <c r="O72" i="12" l="1"/>
  <c r="O18" i="21"/>
  <c r="N19" i="21"/>
  <c r="P18" i="21" l="1"/>
  <c r="O19" i="21"/>
  <c r="P72" i="12"/>
  <c r="Q72" i="12" l="1"/>
  <c r="Q18" i="21"/>
  <c r="P19" i="21"/>
  <c r="R18" i="21" l="1"/>
  <c r="Q19" i="21"/>
  <c r="R72" i="12"/>
  <c r="S72" i="12" l="1"/>
  <c r="S18" i="21"/>
  <c r="R19" i="21"/>
  <c r="T72" i="12" l="1"/>
  <c r="T18" i="21"/>
  <c r="S19" i="21"/>
  <c r="U18" i="21" l="1"/>
  <c r="T19" i="21"/>
  <c r="U72" i="12"/>
  <c r="V72" i="12" l="1"/>
  <c r="V18" i="21"/>
  <c r="U19" i="21"/>
  <c r="W18" i="21" l="1"/>
  <c r="V19" i="21"/>
  <c r="W72" i="12"/>
  <c r="X72" i="12" l="1"/>
  <c r="W19" i="21"/>
  <c r="X18" i="21"/>
  <c r="Y72" i="12" l="1"/>
  <c r="X19" i="21"/>
  <c r="Y18" i="21"/>
  <c r="Z72" i="12" l="1"/>
  <c r="Y19" i="21"/>
  <c r="Z18" i="21"/>
  <c r="AA72" i="12" l="1"/>
  <c r="Z19" i="21"/>
  <c r="AA18" i="21"/>
  <c r="AB72" i="12" l="1"/>
  <c r="AB18" i="21"/>
  <c r="AA19" i="21"/>
  <c r="AC72" i="12" l="1"/>
  <c r="AC18" i="21"/>
  <c r="AB19" i="21"/>
  <c r="AD72" i="12" l="1"/>
  <c r="AD18" i="21"/>
  <c r="AC19" i="21"/>
  <c r="AE72" i="12" l="1"/>
  <c r="AE18" i="21"/>
  <c r="AD19" i="21"/>
  <c r="AF72" i="12" l="1"/>
  <c r="A20" i="21"/>
  <c r="AE19" i="21"/>
  <c r="AP78" i="13" l="1"/>
  <c r="AQ78" i="13" s="1"/>
  <c r="AR78" i="13" s="1"/>
  <c r="AS78" i="13" s="1"/>
  <c r="AT78" i="13" s="1"/>
  <c r="AU78" i="13" s="1"/>
  <c r="AV78" i="13" s="1"/>
  <c r="AP79" i="13" s="1"/>
  <c r="AQ79" i="13" s="1"/>
  <c r="AR79" i="13" s="1"/>
  <c r="AS79" i="13" s="1"/>
  <c r="AT79" i="13" s="1"/>
  <c r="AU79" i="13" s="1"/>
  <c r="AV79" i="13" s="1"/>
  <c r="AP80" i="13" s="1"/>
  <c r="AQ80" i="13" s="1"/>
  <c r="AR80" i="13" s="1"/>
  <c r="AS80" i="13" s="1"/>
  <c r="AT80" i="13" s="1"/>
  <c r="AU80" i="13" s="1"/>
  <c r="AV80" i="13" s="1"/>
  <c r="AP81" i="13" s="1"/>
  <c r="AQ81" i="13" s="1"/>
  <c r="AR81" i="13" s="1"/>
  <c r="AS81" i="13" s="1"/>
  <c r="AT81" i="13" s="1"/>
  <c r="AU81" i="13" s="1"/>
  <c r="AV81" i="13" s="1"/>
  <c r="AP82" i="13" s="1"/>
  <c r="AQ82" i="13" s="1"/>
  <c r="AR82" i="13" s="1"/>
  <c r="AS82" i="13" s="1"/>
  <c r="AT82" i="13" s="1"/>
  <c r="AU82" i="13" s="1"/>
  <c r="AV82" i="13" s="1"/>
  <c r="AP83" i="13" s="1"/>
  <c r="AQ83" i="13" s="1"/>
  <c r="AR83" i="13" s="1"/>
  <c r="AS83" i="13" s="1"/>
  <c r="AT83" i="13" s="1"/>
  <c r="AU83" i="13" s="1"/>
  <c r="AV83" i="13" s="1"/>
  <c r="AM78" i="12"/>
  <c r="AN78" i="12" s="1"/>
  <c r="AO78" i="12" s="1"/>
  <c r="AP78" i="12" s="1"/>
  <c r="AQ78" i="12" s="1"/>
  <c r="AR78" i="12" s="1"/>
  <c r="AS78" i="12" s="1"/>
  <c r="AM79" i="12" s="1"/>
  <c r="AN79" i="12" s="1"/>
  <c r="AO79" i="12" s="1"/>
  <c r="AP79" i="12" s="1"/>
  <c r="AQ79" i="12" s="1"/>
  <c r="AR79" i="12" s="1"/>
  <c r="AS79" i="12" s="1"/>
  <c r="AM80" i="12" s="1"/>
  <c r="AN80" i="12" s="1"/>
  <c r="AO80" i="12" s="1"/>
  <c r="AP80" i="12" s="1"/>
  <c r="AQ80" i="12" s="1"/>
  <c r="AR80" i="12" s="1"/>
  <c r="AS80" i="12" s="1"/>
  <c r="AM81" i="12" s="1"/>
  <c r="AN81" i="12" s="1"/>
  <c r="AO81" i="12" s="1"/>
  <c r="AP81" i="12" s="1"/>
  <c r="AQ81" i="12" s="1"/>
  <c r="AR81" i="12" s="1"/>
  <c r="AS81" i="12" s="1"/>
  <c r="AM82" i="12" s="1"/>
  <c r="AN82" i="12" s="1"/>
  <c r="AO82" i="12" s="1"/>
  <c r="AP82" i="12" s="1"/>
  <c r="AQ82" i="12" s="1"/>
  <c r="AR82" i="12" s="1"/>
  <c r="AS82" i="12" s="1"/>
  <c r="AM83" i="12" s="1"/>
  <c r="AN83" i="12" s="1"/>
  <c r="AO83" i="12" s="1"/>
  <c r="AP83" i="12" s="1"/>
  <c r="AQ83" i="12" s="1"/>
  <c r="AR83" i="12" s="1"/>
  <c r="AS83" i="12" s="1"/>
  <c r="AG72" i="12"/>
  <c r="B20" i="21"/>
  <c r="A21" i="21"/>
  <c r="C20" i="21" l="1"/>
  <c r="B21" i="21"/>
  <c r="C80" i="12"/>
  <c r="D80" i="12" l="1"/>
  <c r="C21" i="21"/>
  <c r="D20" i="21"/>
  <c r="E80" i="12" l="1"/>
  <c r="E20" i="21"/>
  <c r="D21" i="21"/>
  <c r="F20" i="21" l="1"/>
  <c r="E21" i="21"/>
  <c r="F80" i="12"/>
  <c r="G80" i="12" l="1"/>
  <c r="G20" i="21"/>
  <c r="F21" i="21"/>
  <c r="H20" i="21" l="1"/>
  <c r="G21" i="21"/>
  <c r="H80" i="12"/>
  <c r="I80" i="12" l="1"/>
  <c r="H21" i="21"/>
  <c r="I20" i="21"/>
  <c r="J80" i="12" l="1"/>
  <c r="J20" i="21"/>
  <c r="I21" i="21"/>
  <c r="K20" i="21" l="1"/>
  <c r="J21" i="21"/>
  <c r="K80" i="12"/>
  <c r="L80" i="12" l="1"/>
  <c r="L20" i="21"/>
  <c r="K21" i="21"/>
  <c r="L21" i="21" l="1"/>
  <c r="M20" i="21"/>
  <c r="M80" i="12"/>
  <c r="N20" i="21" l="1"/>
  <c r="M21" i="21"/>
  <c r="N80" i="12"/>
  <c r="O80" i="12" l="1"/>
  <c r="N21" i="21"/>
  <c r="O20" i="21"/>
  <c r="P80" i="12" l="1"/>
  <c r="P20" i="21"/>
  <c r="O21" i="21"/>
  <c r="Q20" i="21" l="1"/>
  <c r="P21" i="21"/>
  <c r="Q80" i="12"/>
  <c r="R80" i="12" l="1"/>
  <c r="R20" i="21"/>
  <c r="Q21" i="21"/>
  <c r="R21" i="21" l="1"/>
  <c r="S20" i="21"/>
  <c r="S80" i="12"/>
  <c r="S21" i="21" l="1"/>
  <c r="T20" i="21"/>
  <c r="T80" i="12"/>
  <c r="T21" i="21" l="1"/>
  <c r="U20" i="21"/>
  <c r="U80" i="12"/>
  <c r="V20" i="21" l="1"/>
  <c r="U21" i="21"/>
  <c r="V80" i="12"/>
  <c r="W80" i="12" l="1"/>
  <c r="W20" i="21"/>
  <c r="V21" i="21"/>
  <c r="X20" i="21" l="1"/>
  <c r="W21" i="21"/>
  <c r="X80" i="12"/>
  <c r="Y80" i="12" l="1"/>
  <c r="X21" i="21"/>
  <c r="Y20" i="21"/>
  <c r="Z80" i="12" l="1"/>
  <c r="Z20" i="21"/>
  <c r="Y21" i="21"/>
  <c r="AA20" i="21" l="1"/>
  <c r="Z21" i="21"/>
  <c r="AA80" i="12"/>
  <c r="AB80" i="12" l="1"/>
  <c r="AA21" i="21"/>
  <c r="AB20" i="21"/>
  <c r="AC80" i="12" l="1"/>
  <c r="AC20" i="21"/>
  <c r="AB21" i="21"/>
  <c r="AD20" i="21" l="1"/>
  <c r="AC21" i="21"/>
  <c r="AD80" i="12"/>
  <c r="AE80" i="12" l="1"/>
  <c r="AD21" i="21"/>
  <c r="AE20" i="21"/>
  <c r="AF80" i="12" l="1"/>
  <c r="AE21" i="21"/>
  <c r="A22" i="21"/>
  <c r="AP86" i="13" l="1"/>
  <c r="AQ86" i="13" s="1"/>
  <c r="AR86" i="13" s="1"/>
  <c r="AS86" i="13" s="1"/>
  <c r="AT86" i="13" s="1"/>
  <c r="AU86" i="13" s="1"/>
  <c r="AV86" i="13" s="1"/>
  <c r="AP87" i="13" s="1"/>
  <c r="AQ87" i="13" s="1"/>
  <c r="AR87" i="13" s="1"/>
  <c r="AS87" i="13" s="1"/>
  <c r="AT87" i="13" s="1"/>
  <c r="AU87" i="13" s="1"/>
  <c r="AV87" i="13" s="1"/>
  <c r="AP88" i="13" s="1"/>
  <c r="AQ88" i="13" s="1"/>
  <c r="AR88" i="13" s="1"/>
  <c r="AS88" i="13" s="1"/>
  <c r="AT88" i="13" s="1"/>
  <c r="AU88" i="13" s="1"/>
  <c r="AV88" i="13" s="1"/>
  <c r="AP89" i="13" s="1"/>
  <c r="AQ89" i="13" s="1"/>
  <c r="AR89" i="13" s="1"/>
  <c r="AS89" i="13" s="1"/>
  <c r="AT89" i="13" s="1"/>
  <c r="AU89" i="13" s="1"/>
  <c r="AV89" i="13" s="1"/>
  <c r="AP90" i="13" s="1"/>
  <c r="AQ90" i="13" s="1"/>
  <c r="AR90" i="13" s="1"/>
  <c r="AS90" i="13" s="1"/>
  <c r="AT90" i="13" s="1"/>
  <c r="AU90" i="13" s="1"/>
  <c r="AV90" i="13" s="1"/>
  <c r="AP91" i="13" s="1"/>
  <c r="AQ91" i="13" s="1"/>
  <c r="AR91" i="13" s="1"/>
  <c r="AS91" i="13" s="1"/>
  <c r="AT91" i="13" s="1"/>
  <c r="AU91" i="13" s="1"/>
  <c r="AV91" i="13" s="1"/>
  <c r="AM86" i="12"/>
  <c r="AN86" i="12" s="1"/>
  <c r="AO86" i="12" s="1"/>
  <c r="AP86" i="12" s="1"/>
  <c r="AQ86" i="12" s="1"/>
  <c r="AR86" i="12" s="1"/>
  <c r="AS86" i="12" s="1"/>
  <c r="AM87" i="12" s="1"/>
  <c r="AN87" i="12" s="1"/>
  <c r="AO87" i="12" s="1"/>
  <c r="AP87" i="12" s="1"/>
  <c r="AQ87" i="12" s="1"/>
  <c r="AR87" i="12" s="1"/>
  <c r="AS87" i="12" s="1"/>
  <c r="AM88" i="12" s="1"/>
  <c r="AN88" i="12" s="1"/>
  <c r="AO88" i="12" s="1"/>
  <c r="AP88" i="12" s="1"/>
  <c r="AQ88" i="12" s="1"/>
  <c r="AR88" i="12" s="1"/>
  <c r="AS88" i="12" s="1"/>
  <c r="AM89" i="12" s="1"/>
  <c r="AN89" i="12" s="1"/>
  <c r="AO89" i="12" s="1"/>
  <c r="AP89" i="12" s="1"/>
  <c r="AQ89" i="12" s="1"/>
  <c r="AR89" i="12" s="1"/>
  <c r="AS89" i="12" s="1"/>
  <c r="AM90" i="12" s="1"/>
  <c r="AN90" i="12" s="1"/>
  <c r="AO90" i="12" s="1"/>
  <c r="AP90" i="12" s="1"/>
  <c r="AQ90" i="12" s="1"/>
  <c r="AR90" i="12" s="1"/>
  <c r="AS90" i="12" s="1"/>
  <c r="AM91" i="12" s="1"/>
  <c r="AN91" i="12" s="1"/>
  <c r="AO91" i="12" s="1"/>
  <c r="AP91" i="12" s="1"/>
  <c r="AQ91" i="12" s="1"/>
  <c r="AR91" i="12" s="1"/>
  <c r="AS91" i="12" s="1"/>
  <c r="AG80" i="12"/>
  <c r="A23" i="21"/>
  <c r="B22" i="21"/>
  <c r="C88" i="12" l="1"/>
  <c r="B23" i="21"/>
  <c r="C22" i="21"/>
  <c r="D88" i="12" l="1"/>
  <c r="D22" i="21"/>
  <c r="C23" i="21"/>
  <c r="D23" i="21" l="1"/>
  <c r="E22" i="21"/>
  <c r="E88" i="12"/>
  <c r="E23" i="21" l="1"/>
  <c r="F22" i="21"/>
  <c r="F88" i="12"/>
  <c r="G22" i="21" l="1"/>
  <c r="F23" i="21"/>
  <c r="G88" i="12"/>
  <c r="H88" i="12" l="1"/>
  <c r="H22" i="21"/>
  <c r="G23" i="21"/>
  <c r="I22" i="21" l="1"/>
  <c r="H23" i="21"/>
  <c r="I88" i="12"/>
  <c r="J88" i="12" l="1"/>
  <c r="J22" i="21"/>
  <c r="I23" i="21"/>
  <c r="J23" i="21" l="1"/>
  <c r="K22" i="21"/>
  <c r="K88" i="12"/>
  <c r="L22" i="21" l="1"/>
  <c r="K23" i="21"/>
  <c r="L88" i="12"/>
  <c r="M88" i="12" l="1"/>
  <c r="M22" i="21"/>
  <c r="L23" i="21"/>
  <c r="N88" i="12" l="1"/>
  <c r="N22" i="21"/>
  <c r="M23" i="21"/>
  <c r="O22" i="21" l="1"/>
  <c r="N23" i="21"/>
  <c r="O88" i="12"/>
  <c r="P88" i="12" l="1"/>
  <c r="O23" i="21"/>
  <c r="P22" i="21"/>
  <c r="Q88" i="12" l="1"/>
  <c r="Q22" i="21"/>
  <c r="P23" i="21"/>
  <c r="R22" i="21" l="1"/>
  <c r="Q23" i="21"/>
  <c r="R88" i="12"/>
  <c r="S88" i="12" l="1"/>
  <c r="S22" i="21"/>
  <c r="R23" i="21"/>
  <c r="T22" i="21" l="1"/>
  <c r="S23" i="21"/>
  <c r="T88" i="12"/>
  <c r="U88" i="12" l="1"/>
  <c r="U22" i="21"/>
  <c r="T23" i="21"/>
  <c r="V22" i="21" l="1"/>
  <c r="U23" i="21"/>
  <c r="V88" i="12"/>
  <c r="W88" i="12" l="1"/>
  <c r="W22" i="21"/>
  <c r="V23" i="21"/>
  <c r="X22" i="21" l="1"/>
  <c r="W23" i="21"/>
  <c r="X88" i="12"/>
  <c r="Y88" i="12" l="1"/>
  <c r="Y22" i="21"/>
  <c r="X23" i="21"/>
  <c r="Z22" i="21" l="1"/>
  <c r="Y23" i="21"/>
  <c r="Z88" i="12"/>
  <c r="AA88" i="12" l="1"/>
  <c r="AA22" i="21"/>
  <c r="Z23" i="21"/>
  <c r="AA23" i="21" l="1"/>
  <c r="AB22" i="21"/>
  <c r="AB88" i="12"/>
  <c r="AB23" i="21" l="1"/>
  <c r="A24" i="21"/>
  <c r="AC88" i="12"/>
  <c r="AM94" i="12" l="1"/>
  <c r="AN94" i="12" s="1"/>
  <c r="AO94" i="12" s="1"/>
  <c r="AP94" i="12" s="1"/>
  <c r="AQ94" i="12" s="1"/>
  <c r="AR94" i="12" s="1"/>
  <c r="AS94" i="12" s="1"/>
  <c r="AM95" i="12" s="1"/>
  <c r="AN95" i="12" s="1"/>
  <c r="AO95" i="12" s="1"/>
  <c r="AP95" i="12" s="1"/>
  <c r="AQ95" i="12" s="1"/>
  <c r="AR95" i="12" s="1"/>
  <c r="AS95" i="12" s="1"/>
  <c r="AM96" i="12" s="1"/>
  <c r="AN96" i="12" s="1"/>
  <c r="AO96" i="12" s="1"/>
  <c r="AP96" i="12" s="1"/>
  <c r="AQ96" i="12" s="1"/>
  <c r="AR96" i="12" s="1"/>
  <c r="AS96" i="12" s="1"/>
  <c r="AM97" i="12" s="1"/>
  <c r="AN97" i="12" s="1"/>
  <c r="AO97" i="12" s="1"/>
  <c r="AP97" i="12" s="1"/>
  <c r="AQ97" i="12" s="1"/>
  <c r="AR97" i="12" s="1"/>
  <c r="AS97" i="12" s="1"/>
  <c r="AM98" i="12" s="1"/>
  <c r="AN98" i="12" s="1"/>
  <c r="AO98" i="12" s="1"/>
  <c r="AP98" i="12" s="1"/>
  <c r="AQ98" i="12" s="1"/>
  <c r="AR98" i="12" s="1"/>
  <c r="AS98" i="12" s="1"/>
  <c r="AM99" i="12" s="1"/>
  <c r="AN99" i="12" s="1"/>
  <c r="AO99" i="12" s="1"/>
  <c r="AP99" i="12" s="1"/>
  <c r="AQ99" i="12" s="1"/>
  <c r="AR99" i="12" s="1"/>
  <c r="AS99" i="12" s="1"/>
  <c r="AP94" i="13"/>
  <c r="AQ94" i="13" s="1"/>
  <c r="AR94" i="13" s="1"/>
  <c r="AS94" i="13" s="1"/>
  <c r="AT94" i="13" s="1"/>
  <c r="AU94" i="13" s="1"/>
  <c r="AV94" i="13" s="1"/>
  <c r="AP95" i="13" s="1"/>
  <c r="AQ95" i="13" s="1"/>
  <c r="AR95" i="13" s="1"/>
  <c r="AS95" i="13" s="1"/>
  <c r="AT95" i="13" s="1"/>
  <c r="AU95" i="13" s="1"/>
  <c r="AV95" i="13" s="1"/>
  <c r="AP96" i="13" s="1"/>
  <c r="AQ96" i="13" s="1"/>
  <c r="AR96" i="13" s="1"/>
  <c r="AS96" i="13" s="1"/>
  <c r="AT96" i="13" s="1"/>
  <c r="AU96" i="13" s="1"/>
  <c r="AV96" i="13" s="1"/>
  <c r="AP97" i="13" s="1"/>
  <c r="AQ97" i="13" s="1"/>
  <c r="AR97" i="13" s="1"/>
  <c r="AS97" i="13" s="1"/>
  <c r="AT97" i="13" s="1"/>
  <c r="AU97" i="13" s="1"/>
  <c r="AV97" i="13" s="1"/>
  <c r="AP98" i="13" s="1"/>
  <c r="AQ98" i="13" s="1"/>
  <c r="AR98" i="13" s="1"/>
  <c r="AS98" i="13" s="1"/>
  <c r="AT98" i="13" s="1"/>
  <c r="AU98" i="13" s="1"/>
  <c r="AV98" i="13" s="1"/>
  <c r="AP99" i="13" s="1"/>
  <c r="AQ99" i="13" s="1"/>
  <c r="AR99" i="13" s="1"/>
  <c r="AS99" i="13" s="1"/>
  <c r="AT99" i="13" s="1"/>
  <c r="AU99" i="13" s="1"/>
  <c r="AV99" i="13" s="1"/>
  <c r="A25" i="21"/>
  <c r="B24" i="21"/>
  <c r="AD88" i="12"/>
  <c r="B25" i="21" l="1"/>
  <c r="C24" i="21"/>
  <c r="C96" i="12"/>
  <c r="C25" i="21" l="1"/>
  <c r="D24" i="21"/>
  <c r="D96" i="12"/>
  <c r="E24" i="21" l="1"/>
  <c r="D25" i="21"/>
  <c r="E96" i="12"/>
  <c r="F96" i="12" l="1"/>
  <c r="E25" i="21"/>
  <c r="F24" i="21"/>
  <c r="G96" i="12" l="1"/>
  <c r="G24" i="21"/>
  <c r="F25" i="21"/>
  <c r="H24" i="21" l="1"/>
  <c r="G25" i="21"/>
  <c r="H96" i="12"/>
  <c r="I96" i="12" l="1"/>
  <c r="I24" i="21"/>
  <c r="H25" i="21"/>
  <c r="J24" i="21" l="1"/>
  <c r="I25" i="21"/>
  <c r="J96" i="12"/>
  <c r="K96" i="12" l="1"/>
  <c r="K24" i="21"/>
  <c r="J25" i="21"/>
  <c r="K25" i="21" l="1"/>
  <c r="L24" i="21"/>
  <c r="L96" i="12"/>
  <c r="M24" i="21" l="1"/>
  <c r="L25" i="21"/>
  <c r="M96" i="12"/>
  <c r="N96" i="12" l="1"/>
  <c r="N24" i="21"/>
  <c r="M25" i="21"/>
  <c r="O24" i="21" l="1"/>
  <c r="N25" i="21"/>
  <c r="O96" i="12"/>
  <c r="P96" i="12" l="1"/>
  <c r="O25" i="21"/>
  <c r="P24" i="21"/>
  <c r="Q96" i="12" l="1"/>
  <c r="P25" i="21"/>
  <c r="Q24" i="21"/>
  <c r="R96" i="12" l="1"/>
  <c r="Q25" i="21"/>
  <c r="R24" i="21"/>
  <c r="S96" i="12" l="1"/>
  <c r="S24" i="21"/>
  <c r="R25" i="21"/>
  <c r="S25" i="21" l="1"/>
  <c r="T24" i="21"/>
  <c r="T96" i="12"/>
  <c r="U24" i="21" l="1"/>
  <c r="T25" i="21"/>
  <c r="U96" i="12"/>
  <c r="V96" i="12" l="1"/>
  <c r="V24" i="21"/>
  <c r="U25" i="21"/>
  <c r="W24" i="21" l="1"/>
  <c r="V25" i="21"/>
  <c r="W96" i="12"/>
  <c r="X96" i="12" l="1"/>
  <c r="X24" i="21"/>
  <c r="W25" i="21"/>
  <c r="Y24" i="21" l="1"/>
  <c r="X25" i="21"/>
  <c r="Y96" i="12"/>
  <c r="Z96" i="12" l="1"/>
  <c r="Z24" i="21"/>
  <c r="Y25" i="21"/>
  <c r="Z25" i="21" l="1"/>
  <c r="AA24" i="21"/>
  <c r="AA96" i="12"/>
  <c r="AB24" i="21" l="1"/>
  <c r="AA25" i="21"/>
  <c r="AB96" i="12"/>
  <c r="AC96" i="12" l="1"/>
  <c r="AC24" i="21"/>
  <c r="AB25" i="21"/>
  <c r="AD24" i="21" l="1"/>
  <c r="AC25" i="21"/>
  <c r="AD96" i="12"/>
  <c r="AE96" i="12" l="1"/>
  <c r="AE24" i="21"/>
  <c r="AD25" i="21"/>
  <c r="AE25" i="21" l="1"/>
  <c r="A29" i="21"/>
  <c r="AM6" i="22" s="1"/>
  <c r="AN6" i="22" s="1"/>
  <c r="AO6" i="22" s="1"/>
  <c r="AP6" i="22" s="1"/>
  <c r="AQ6" i="22" s="1"/>
  <c r="AR6" i="22" s="1"/>
  <c r="AS6" i="22" s="1"/>
  <c r="AM7" i="22" s="1"/>
  <c r="AN7" i="22" s="1"/>
  <c r="AO7" i="22" s="1"/>
  <c r="AP7" i="22" s="1"/>
  <c r="AQ7" i="22" s="1"/>
  <c r="AR7" i="22" s="1"/>
  <c r="AS7" i="22" s="1"/>
  <c r="AM8" i="22" s="1"/>
  <c r="AN8" i="22" s="1"/>
  <c r="AO8" i="22" s="1"/>
  <c r="AP8" i="22" s="1"/>
  <c r="AQ8" i="22" s="1"/>
  <c r="AR8" i="22" s="1"/>
  <c r="AS8" i="22" s="1"/>
  <c r="AM9" i="22" s="1"/>
  <c r="AN9" i="22" s="1"/>
  <c r="AO9" i="22" s="1"/>
  <c r="AP9" i="22" s="1"/>
  <c r="AQ9" i="22" s="1"/>
  <c r="AR9" i="22" s="1"/>
  <c r="AS9" i="22" s="1"/>
  <c r="AM10" i="22" s="1"/>
  <c r="AN10" i="22" s="1"/>
  <c r="AO10" i="22" s="1"/>
  <c r="AP10" i="22" s="1"/>
  <c r="AQ10" i="22" s="1"/>
  <c r="AR10" i="22" s="1"/>
  <c r="AS10" i="22" s="1"/>
  <c r="AF96" i="12"/>
  <c r="A30" i="21" l="1"/>
  <c r="B29" i="21"/>
  <c r="AG96" i="12"/>
  <c r="C8" i="22" l="1"/>
  <c r="C29" i="21"/>
  <c r="B30" i="21"/>
  <c r="D8" i="22" l="1"/>
  <c r="D29" i="21"/>
  <c r="C30" i="21"/>
  <c r="E8" i="22" l="1"/>
  <c r="E29" i="21"/>
  <c r="D30" i="21"/>
  <c r="F8" i="22" l="1"/>
  <c r="F29" i="21"/>
  <c r="E30" i="21"/>
  <c r="G8" i="22" l="1"/>
  <c r="G29" i="21"/>
  <c r="F30" i="21"/>
  <c r="H8" i="22" l="1"/>
  <c r="H29" i="21"/>
  <c r="G30" i="21"/>
  <c r="I8" i="22" l="1"/>
  <c r="I29" i="21"/>
  <c r="H30" i="21"/>
  <c r="J8" i="22" l="1"/>
  <c r="J29" i="21"/>
  <c r="I30" i="21"/>
  <c r="K8" i="22" l="1"/>
  <c r="K29" i="21"/>
  <c r="J30" i="21"/>
  <c r="L8" i="22" l="1"/>
  <c r="L29" i="21"/>
  <c r="K30" i="21"/>
  <c r="M8" i="22" l="1"/>
  <c r="M29" i="21"/>
  <c r="L30" i="21"/>
  <c r="N8" i="22" l="1"/>
  <c r="N29" i="21"/>
  <c r="M30" i="21"/>
  <c r="O8" i="22" l="1"/>
  <c r="O29" i="21"/>
  <c r="N30" i="21"/>
  <c r="P8" i="22" l="1"/>
  <c r="P29" i="21"/>
  <c r="O30" i="21"/>
  <c r="Q8" i="22" l="1"/>
  <c r="Q29" i="21"/>
  <c r="P30" i="21"/>
  <c r="R8" i="22" l="1"/>
  <c r="R29" i="21"/>
  <c r="Q30" i="21"/>
  <c r="S8" i="22" l="1"/>
  <c r="S29" i="21"/>
  <c r="R30" i="21"/>
  <c r="T8" i="22" l="1"/>
  <c r="T29" i="21"/>
  <c r="S30" i="21"/>
  <c r="U8" i="22" l="1"/>
  <c r="U29" i="21"/>
  <c r="T30" i="21"/>
  <c r="V8" i="22" l="1"/>
  <c r="V29" i="21"/>
  <c r="U30" i="21"/>
  <c r="W8" i="22" l="1"/>
  <c r="W29" i="21"/>
  <c r="V30" i="21"/>
  <c r="X8" i="22" l="1"/>
  <c r="X29" i="21"/>
  <c r="W30" i="21"/>
  <c r="Y8" i="22" l="1"/>
  <c r="Y29" i="21"/>
  <c r="X30" i="21"/>
  <c r="Z8" i="22" l="1"/>
  <c r="Z29" i="21"/>
  <c r="Y30" i="21"/>
  <c r="AA8" i="22" l="1"/>
  <c r="AA29" i="21"/>
  <c r="Z30" i="21"/>
  <c r="AB8" i="22" l="1"/>
  <c r="AB29" i="21"/>
  <c r="AA30" i="21"/>
  <c r="AC8" i="22" l="1"/>
  <c r="AC29" i="21"/>
  <c r="AB30" i="21"/>
  <c r="AD8" i="22" l="1"/>
  <c r="AD29" i="21"/>
  <c r="AC30" i="21"/>
  <c r="AE8" i="22" l="1"/>
  <c r="A31" i="21"/>
  <c r="AM14" i="22" s="1"/>
  <c r="AN14" i="22" s="1"/>
  <c r="AO14" i="22" s="1"/>
  <c r="AP14" i="22" s="1"/>
  <c r="AQ14" i="22" s="1"/>
  <c r="AR14" i="22" s="1"/>
  <c r="AS14" i="22" s="1"/>
  <c r="AM15" i="22" s="1"/>
  <c r="AN15" i="22" s="1"/>
  <c r="AO15" i="22" s="1"/>
  <c r="AP15" i="22" s="1"/>
  <c r="AQ15" i="22" s="1"/>
  <c r="AR15" i="22" s="1"/>
  <c r="AS15" i="22" s="1"/>
  <c r="AM16" i="22" s="1"/>
  <c r="AN16" i="22" s="1"/>
  <c r="AO16" i="22" s="1"/>
  <c r="AP16" i="22" s="1"/>
  <c r="AQ16" i="22" s="1"/>
  <c r="AR16" i="22" s="1"/>
  <c r="AS16" i="22" s="1"/>
  <c r="AM17" i="22" s="1"/>
  <c r="AN17" i="22" s="1"/>
  <c r="AO17" i="22" s="1"/>
  <c r="AP17" i="22" s="1"/>
  <c r="AQ17" i="22" s="1"/>
  <c r="AR17" i="22" s="1"/>
  <c r="AS17" i="22" s="1"/>
  <c r="AM18" i="22" s="1"/>
  <c r="AN18" i="22" s="1"/>
  <c r="AO18" i="22" s="1"/>
  <c r="AP18" i="22" s="1"/>
  <c r="AQ18" i="22" s="1"/>
  <c r="AR18" i="22" s="1"/>
  <c r="AS18" i="22" s="1"/>
  <c r="AM19" i="22" s="1"/>
  <c r="AD30" i="21"/>
  <c r="AF8" i="22" l="1"/>
  <c r="B31" i="21"/>
  <c r="A32" i="21"/>
  <c r="C16" i="22" l="1"/>
  <c r="C31" i="21"/>
  <c r="B32" i="21"/>
  <c r="D16" i="22" l="1"/>
  <c r="D31" i="21"/>
  <c r="C32" i="21"/>
  <c r="E16" i="22" l="1"/>
  <c r="E31" i="21"/>
  <c r="D32" i="21"/>
  <c r="F16" i="22" l="1"/>
  <c r="F31" i="21"/>
  <c r="E32" i="21"/>
  <c r="G16" i="22" l="1"/>
  <c r="G31" i="21"/>
  <c r="F32" i="21"/>
  <c r="H16" i="22" l="1"/>
  <c r="H31" i="21"/>
  <c r="G32" i="21"/>
  <c r="I16" i="22" l="1"/>
  <c r="I31" i="21"/>
  <c r="H32" i="21"/>
  <c r="J16" i="22" l="1"/>
  <c r="J31" i="21"/>
  <c r="I32" i="21"/>
  <c r="K16" i="22" l="1"/>
  <c r="K31" i="21"/>
  <c r="J32" i="21"/>
  <c r="L16" i="22" l="1"/>
  <c r="L31" i="21"/>
  <c r="K32" i="21"/>
  <c r="M16" i="22" l="1"/>
  <c r="M31" i="21"/>
  <c r="L32" i="21"/>
  <c r="N16" i="22" l="1"/>
  <c r="N31" i="21"/>
  <c r="M32" i="21"/>
  <c r="O16" i="22" l="1"/>
  <c r="O31" i="21"/>
  <c r="N32" i="21"/>
  <c r="P16" i="22" l="1"/>
  <c r="P31" i="21"/>
  <c r="O32" i="21"/>
  <c r="Q16" i="22" l="1"/>
  <c r="Q31" i="21"/>
  <c r="P32" i="21"/>
  <c r="R16" i="22" l="1"/>
  <c r="R31" i="21"/>
  <c r="Q32" i="21"/>
  <c r="S16" i="22" l="1"/>
  <c r="S31" i="21"/>
  <c r="R32" i="21"/>
  <c r="T16" i="22" l="1"/>
  <c r="T31" i="21"/>
  <c r="S32" i="21"/>
  <c r="U16" i="22" l="1"/>
  <c r="U31" i="21"/>
  <c r="T32" i="21"/>
  <c r="V16" i="22" l="1"/>
  <c r="V31" i="21"/>
  <c r="U32" i="21"/>
  <c r="W16" i="22" l="1"/>
  <c r="W31" i="21"/>
  <c r="V32" i="21"/>
  <c r="X16" i="22" l="1"/>
  <c r="X31" i="21"/>
  <c r="W32" i="21"/>
  <c r="Y16" i="22" l="1"/>
  <c r="Y31" i="21"/>
  <c r="X32" i="21"/>
  <c r="Z16" i="22" l="1"/>
  <c r="Z31" i="21"/>
  <c r="Y32" i="21"/>
  <c r="AA16" i="22" l="1"/>
  <c r="AA31" i="21"/>
  <c r="Z32" i="21"/>
  <c r="AB16" i="22" l="1"/>
  <c r="AB31" i="21"/>
  <c r="AA32" i="21"/>
  <c r="AC16" i="22" l="1"/>
  <c r="AC31" i="21"/>
  <c r="AB32" i="21"/>
  <c r="AD16" i="22" l="1"/>
  <c r="AC32" i="21"/>
  <c r="AD31" i="21"/>
  <c r="AE16" i="22" l="1"/>
  <c r="AE31" i="21"/>
  <c r="AD32" i="21"/>
  <c r="AF16" i="22" l="1"/>
  <c r="AE32" i="21"/>
  <c r="A33" i="21"/>
  <c r="AM22" i="22" s="1"/>
  <c r="AN22" i="22" s="1"/>
  <c r="AO22" i="22" s="1"/>
  <c r="AP22" i="22" s="1"/>
  <c r="AQ22" i="22" s="1"/>
  <c r="AR22" i="22" s="1"/>
  <c r="AS22" i="22" s="1"/>
  <c r="AM23" i="22" s="1"/>
  <c r="AN23" i="22" s="1"/>
  <c r="AO23" i="22" s="1"/>
  <c r="AP23" i="22" s="1"/>
  <c r="AQ23" i="22" s="1"/>
  <c r="AR23" i="22" s="1"/>
  <c r="AS23" i="22" s="1"/>
  <c r="AM24" i="22" s="1"/>
  <c r="AN24" i="22" s="1"/>
  <c r="AO24" i="22" s="1"/>
  <c r="AP24" i="22" s="1"/>
  <c r="AQ24" i="22" s="1"/>
  <c r="AR24" i="22" s="1"/>
  <c r="AS24" i="22" s="1"/>
  <c r="AM25" i="22" s="1"/>
  <c r="AN25" i="22" s="1"/>
  <c r="AO25" i="22" s="1"/>
  <c r="AP25" i="22" s="1"/>
  <c r="AQ25" i="22" s="1"/>
  <c r="AR25" i="22" s="1"/>
  <c r="AS25" i="22" s="1"/>
  <c r="AM26" i="22" s="1"/>
  <c r="AN26" i="22" s="1"/>
  <c r="AO26" i="22" s="1"/>
  <c r="AP26" i="22" s="1"/>
  <c r="AQ26" i="22" s="1"/>
  <c r="AR26" i="22" s="1"/>
  <c r="AS26" i="22" s="1"/>
  <c r="AG16" i="22" l="1"/>
  <c r="B33" i="21"/>
  <c r="A34" i="21"/>
  <c r="C24" i="22" l="1"/>
  <c r="B34" i="21"/>
  <c r="C33" i="21"/>
  <c r="D24" i="22" l="1"/>
  <c r="C34" i="21"/>
  <c r="D33" i="21"/>
  <c r="E24" i="22" l="1"/>
  <c r="D34" i="21"/>
  <c r="E33" i="21"/>
  <c r="F24" i="22" l="1"/>
  <c r="E34" i="21"/>
  <c r="F33" i="21"/>
  <c r="G24" i="22" l="1"/>
  <c r="F34" i="21"/>
  <c r="G33" i="21"/>
  <c r="H24" i="22" l="1"/>
  <c r="H33" i="21"/>
  <c r="G34" i="21"/>
  <c r="I24" i="22" l="1"/>
  <c r="H34" i="21"/>
  <c r="I33" i="21"/>
  <c r="J24" i="22" l="1"/>
  <c r="I34" i="21"/>
  <c r="J33" i="21"/>
  <c r="K24" i="22" l="1"/>
  <c r="J34" i="21"/>
  <c r="K33" i="21"/>
  <c r="L24" i="22" l="1"/>
  <c r="K34" i="21"/>
  <c r="L33" i="21"/>
  <c r="M24" i="22" l="1"/>
  <c r="L34" i="21"/>
  <c r="M33" i="21"/>
  <c r="N24" i="22" l="1"/>
  <c r="M34" i="21"/>
  <c r="N33" i="21"/>
  <c r="O24" i="22" l="1"/>
  <c r="N34" i="21"/>
  <c r="O33" i="21"/>
  <c r="P24" i="22" l="1"/>
  <c r="O34" i="21"/>
  <c r="P33" i="21"/>
  <c r="Q24" i="22" l="1"/>
  <c r="P34" i="21"/>
  <c r="Q33" i="21"/>
  <c r="R24" i="22" l="1"/>
  <c r="Q34" i="21"/>
  <c r="R33" i="21"/>
  <c r="S24" i="22" l="1"/>
  <c r="R34" i="21"/>
  <c r="S33" i="21"/>
  <c r="T24" i="22" l="1"/>
  <c r="S34" i="21"/>
  <c r="T33" i="21"/>
  <c r="U24" i="22" l="1"/>
  <c r="T34" i="21"/>
  <c r="U33" i="21"/>
  <c r="V24" i="22" l="1"/>
  <c r="U34" i="21"/>
  <c r="V33" i="21"/>
  <c r="W24" i="22" l="1"/>
  <c r="V34" i="21"/>
  <c r="W33" i="21"/>
  <c r="X24" i="22" l="1"/>
  <c r="W34" i="21"/>
  <c r="X33" i="21"/>
  <c r="Y24" i="22" l="1"/>
  <c r="X34" i="21"/>
  <c r="Y33" i="21"/>
  <c r="Z24" i="22" l="1"/>
  <c r="Y34" i="21"/>
  <c r="Z33" i="21"/>
  <c r="AA24" i="22" l="1"/>
  <c r="Z34" i="21"/>
  <c r="AA33" i="21"/>
  <c r="AB24" i="22" l="1"/>
  <c r="AA34" i="21"/>
  <c r="AB33" i="21"/>
  <c r="AC24" i="22" l="1"/>
  <c r="AB34" i="21"/>
  <c r="AC33" i="21"/>
  <c r="AD24" i="22" l="1"/>
  <c r="AC34" i="21"/>
  <c r="AD33" i="21"/>
  <c r="AE24" i="22" l="1"/>
  <c r="AD34" i="21"/>
  <c r="A35" i="21"/>
  <c r="AM30" i="22" s="1"/>
  <c r="AN30" i="22" s="1"/>
  <c r="AO30" i="22" s="1"/>
  <c r="AP30" i="22" s="1"/>
  <c r="AQ30" i="22" s="1"/>
  <c r="AR30" i="22" s="1"/>
  <c r="AS30" i="22" s="1"/>
  <c r="AM31" i="22" s="1"/>
  <c r="AN31" i="22" s="1"/>
  <c r="AO31" i="22" s="1"/>
  <c r="AP31" i="22" s="1"/>
  <c r="AQ31" i="22" s="1"/>
  <c r="AR31" i="22" s="1"/>
  <c r="AS31" i="22" s="1"/>
  <c r="AM32" i="22" s="1"/>
  <c r="AN32" i="22" s="1"/>
  <c r="AO32" i="22" s="1"/>
  <c r="AP32" i="22" s="1"/>
  <c r="AQ32" i="22" s="1"/>
  <c r="AR32" i="22" s="1"/>
  <c r="AS32" i="22" s="1"/>
  <c r="AM33" i="22" s="1"/>
  <c r="AN33" i="22" s="1"/>
  <c r="AO33" i="22" s="1"/>
  <c r="AP33" i="22" s="1"/>
  <c r="AQ33" i="22" s="1"/>
  <c r="AR33" i="22" s="1"/>
  <c r="AS33" i="22" s="1"/>
  <c r="AM34" i="22" s="1"/>
  <c r="AN34" i="22" s="1"/>
  <c r="AO34" i="22" s="1"/>
  <c r="AP34" i="22" s="1"/>
  <c r="AQ34" i="22" s="1"/>
  <c r="AR34" i="22" s="1"/>
  <c r="AS34" i="22" s="1"/>
  <c r="AM35" i="22" s="1"/>
  <c r="AN35" i="22" s="1"/>
  <c r="AO35" i="22" s="1"/>
  <c r="AP35" i="22" s="1"/>
  <c r="AQ35" i="22" s="1"/>
  <c r="AR35" i="22" s="1"/>
  <c r="AS35" i="22" s="1"/>
  <c r="AF24" i="22" l="1"/>
  <c r="A36" i="21"/>
  <c r="B35" i="21"/>
  <c r="C32" i="22" l="1"/>
  <c r="B36" i="21"/>
  <c r="C35" i="21"/>
  <c r="D32" i="22" l="1"/>
  <c r="C36" i="21"/>
  <c r="D35" i="21"/>
  <c r="E32" i="22" l="1"/>
  <c r="D36" i="21"/>
  <c r="E35" i="21"/>
  <c r="F32" i="22" l="1"/>
  <c r="F35" i="21"/>
  <c r="E36" i="21"/>
  <c r="G32" i="22" l="1"/>
  <c r="G35" i="21"/>
  <c r="F36" i="21"/>
  <c r="H32" i="22" l="1"/>
  <c r="G36" i="21"/>
  <c r="H35" i="21"/>
  <c r="I32" i="22" l="1"/>
  <c r="H36" i="21"/>
  <c r="I35" i="21"/>
  <c r="J32" i="22" l="1"/>
  <c r="I36" i="21"/>
  <c r="J35" i="21"/>
  <c r="K32" i="22" l="1"/>
  <c r="J36" i="21"/>
  <c r="K35" i="21"/>
  <c r="L32" i="22" l="1"/>
  <c r="L35" i="21"/>
  <c r="K36" i="21"/>
  <c r="M32" i="22" l="1"/>
  <c r="M35" i="21"/>
  <c r="L36" i="21"/>
  <c r="N32" i="22" l="1"/>
  <c r="N35" i="21"/>
  <c r="M36" i="21"/>
  <c r="O32" i="22" l="1"/>
  <c r="O35" i="21"/>
  <c r="N36" i="21"/>
  <c r="P32" i="22" l="1"/>
  <c r="O36" i="21"/>
  <c r="P35" i="21"/>
  <c r="Q32" i="22" l="1"/>
  <c r="P36" i="21"/>
  <c r="Q35" i="21"/>
  <c r="R32" i="22" l="1"/>
  <c r="Q36" i="21"/>
  <c r="R35" i="21"/>
  <c r="S32" i="22" l="1"/>
  <c r="R36" i="21"/>
  <c r="S35" i="21"/>
  <c r="T32" i="22" l="1"/>
  <c r="T35" i="21"/>
  <c r="S36" i="21"/>
  <c r="U32" i="22" l="1"/>
  <c r="T36" i="21"/>
  <c r="U35" i="21"/>
  <c r="V32" i="22" l="1"/>
  <c r="V35" i="21"/>
  <c r="U36" i="21"/>
  <c r="W32" i="22" l="1"/>
  <c r="W35" i="21"/>
  <c r="V36" i="21"/>
  <c r="X32" i="22" l="1"/>
  <c r="X35" i="21"/>
  <c r="W36" i="21"/>
  <c r="Y32" i="22" l="1"/>
  <c r="X36" i="21"/>
  <c r="Y35" i="21"/>
  <c r="Z32" i="22" l="1"/>
  <c r="Y36" i="21"/>
  <c r="Z35" i="21"/>
  <c r="AA32" i="22" l="1"/>
  <c r="Z36" i="21"/>
  <c r="AA35" i="21"/>
  <c r="AB32" i="22" l="1"/>
  <c r="AA36" i="21"/>
  <c r="AB35" i="21"/>
  <c r="AC32" i="22" l="1"/>
  <c r="AB36" i="21"/>
  <c r="AC35" i="21"/>
  <c r="AD32" i="22" l="1"/>
  <c r="AC36" i="21"/>
  <c r="AD35" i="21"/>
  <c r="AE32" i="22" l="1"/>
  <c r="AD36" i="21"/>
  <c r="AE35" i="21"/>
  <c r="AF32" i="22" l="1"/>
  <c r="AE36" i="21"/>
  <c r="A37" i="21"/>
  <c r="AM38" i="22" s="1"/>
  <c r="AN38" i="22" s="1"/>
  <c r="AO38" i="22" s="1"/>
  <c r="AP38" i="22" s="1"/>
  <c r="AQ38" i="22" s="1"/>
  <c r="AR38" i="22" s="1"/>
  <c r="AS38" i="22" s="1"/>
  <c r="AM39" i="22" s="1"/>
  <c r="AN39" i="22" s="1"/>
  <c r="AO39" i="22" s="1"/>
  <c r="AP39" i="22" s="1"/>
  <c r="AQ39" i="22" s="1"/>
  <c r="AR39" i="22" s="1"/>
  <c r="AS39" i="22" s="1"/>
  <c r="AM40" i="22" s="1"/>
  <c r="AN40" i="22" s="1"/>
  <c r="AO40" i="22" s="1"/>
  <c r="AP40" i="22" s="1"/>
  <c r="AQ40" i="22" s="1"/>
  <c r="AR40" i="22" s="1"/>
  <c r="AS40" i="22" s="1"/>
  <c r="AM41" i="22" s="1"/>
  <c r="AN41" i="22" s="1"/>
  <c r="AO41" i="22" s="1"/>
  <c r="AP41" i="22" s="1"/>
  <c r="AQ41" i="22" s="1"/>
  <c r="AR41" i="22" s="1"/>
  <c r="AS41" i="22" s="1"/>
  <c r="AM42" i="22" s="1"/>
  <c r="AN42" i="22" s="1"/>
  <c r="AO42" i="22" s="1"/>
  <c r="AP42" i="22" s="1"/>
  <c r="AQ42" i="22" s="1"/>
  <c r="AR42" i="22" s="1"/>
  <c r="AS42" i="22" s="1"/>
  <c r="AM43" i="22" s="1"/>
  <c r="AN43" i="22" s="1"/>
  <c r="AO43" i="22" s="1"/>
  <c r="AP43" i="22" s="1"/>
  <c r="AQ43" i="22" s="1"/>
  <c r="AR43" i="22" s="1"/>
  <c r="AS43" i="22" s="1"/>
  <c r="AG32" i="22" l="1"/>
  <c r="A38" i="21"/>
  <c r="B37" i="21"/>
  <c r="C40" i="22" l="1"/>
  <c r="B38" i="21"/>
  <c r="C37" i="21"/>
  <c r="D40" i="22" l="1"/>
  <c r="C38" i="21"/>
  <c r="D37" i="21"/>
  <c r="E40" i="22" l="1"/>
  <c r="D38" i="21"/>
  <c r="E37" i="21"/>
  <c r="F40" i="22" l="1"/>
  <c r="E38" i="21"/>
  <c r="F37" i="21"/>
  <c r="G40" i="22" l="1"/>
  <c r="F38" i="21"/>
  <c r="G37" i="21"/>
  <c r="H40" i="22" l="1"/>
  <c r="G38" i="21"/>
  <c r="H37" i="21"/>
  <c r="I40" i="22" l="1"/>
  <c r="H38" i="21"/>
  <c r="I37" i="21"/>
  <c r="J40" i="22" l="1"/>
  <c r="I38" i="21"/>
  <c r="J37" i="21"/>
  <c r="K40" i="22" l="1"/>
  <c r="J38" i="21"/>
  <c r="K37" i="21"/>
  <c r="L40" i="22" l="1"/>
  <c r="K38" i="21"/>
  <c r="L37" i="21"/>
  <c r="M40" i="22" l="1"/>
  <c r="L38" i="21"/>
  <c r="M37" i="21"/>
  <c r="N40" i="22" l="1"/>
  <c r="M38" i="21"/>
  <c r="N37" i="21"/>
  <c r="O40" i="22" l="1"/>
  <c r="N38" i="21"/>
  <c r="O37" i="21"/>
  <c r="P40" i="22" l="1"/>
  <c r="O38" i="21"/>
  <c r="P37" i="21"/>
  <c r="Q40" i="22" l="1"/>
  <c r="P38" i="21"/>
  <c r="Q37" i="21"/>
  <c r="R40" i="22" l="1"/>
  <c r="Q38" i="21"/>
  <c r="R37" i="21"/>
  <c r="S40" i="22" l="1"/>
  <c r="R38" i="21"/>
  <c r="S37" i="21"/>
  <c r="T40" i="22" l="1"/>
  <c r="S38" i="21"/>
  <c r="T37" i="21"/>
  <c r="U40" i="22" l="1"/>
  <c r="T38" i="21"/>
  <c r="U37" i="21"/>
  <c r="V40" i="22" l="1"/>
  <c r="V37" i="21"/>
  <c r="U38" i="21"/>
  <c r="W40" i="22" l="1"/>
  <c r="V38" i="21"/>
  <c r="W37" i="21"/>
  <c r="X40" i="22" l="1"/>
  <c r="W38" i="21"/>
  <c r="X37" i="21"/>
  <c r="Y40" i="22" l="1"/>
  <c r="X38" i="21"/>
  <c r="Y37" i="21"/>
  <c r="Z40" i="22" l="1"/>
  <c r="Y38" i="21"/>
  <c r="Z37" i="21"/>
  <c r="AA40" i="22" l="1"/>
  <c r="Z38" i="21"/>
  <c r="AA37" i="21"/>
  <c r="AB40" i="22" l="1"/>
  <c r="AA38" i="21"/>
  <c r="AB37" i="21"/>
  <c r="AC40" i="22" l="1"/>
  <c r="AB38" i="21"/>
  <c r="AC37" i="21"/>
  <c r="AD40" i="22" l="1"/>
  <c r="AC38" i="21"/>
  <c r="AD37" i="21"/>
  <c r="AE40" i="22" l="1"/>
  <c r="AD38" i="21"/>
  <c r="AE37" i="21"/>
  <c r="AF40" i="22" l="1"/>
  <c r="AE38" i="21"/>
  <c r="A39" i="21"/>
  <c r="AM46" i="22" s="1"/>
  <c r="AN46" i="22" s="1"/>
  <c r="AO46" i="22" s="1"/>
  <c r="AP46" i="22" s="1"/>
  <c r="AQ46" i="22" s="1"/>
  <c r="AR46" i="22" s="1"/>
  <c r="AS46" i="22" s="1"/>
  <c r="AM47" i="22" s="1"/>
  <c r="AN47" i="22" s="1"/>
  <c r="AO47" i="22" s="1"/>
  <c r="AP47" i="22" s="1"/>
  <c r="AQ47" i="22" s="1"/>
  <c r="AR47" i="22" s="1"/>
  <c r="AS47" i="22" s="1"/>
  <c r="AM48" i="22" s="1"/>
  <c r="AN48" i="22" s="1"/>
  <c r="AO48" i="22" s="1"/>
  <c r="AP48" i="22" s="1"/>
  <c r="AQ48" i="22" s="1"/>
  <c r="AR48" i="22" s="1"/>
  <c r="AS48" i="22" s="1"/>
  <c r="AM49" i="22" s="1"/>
  <c r="AN49" i="22" s="1"/>
  <c r="AO49" i="22" s="1"/>
  <c r="AP49" i="22" s="1"/>
  <c r="AQ49" i="22" s="1"/>
  <c r="AR49" i="22" s="1"/>
  <c r="AS49" i="22" s="1"/>
  <c r="AM50" i="22" s="1"/>
  <c r="AN50" i="22" s="1"/>
  <c r="AO50" i="22" s="1"/>
  <c r="AP50" i="22" s="1"/>
  <c r="AQ50" i="22" s="1"/>
  <c r="AR50" i="22" s="1"/>
  <c r="AS50" i="22" s="1"/>
  <c r="AM51" i="22" s="1"/>
  <c r="AN51" i="22" s="1"/>
  <c r="AO51" i="22" s="1"/>
  <c r="AP51" i="22" s="1"/>
  <c r="AQ51" i="22" s="1"/>
  <c r="AR51" i="22" s="1"/>
  <c r="AS51" i="22" s="1"/>
  <c r="AG40" i="22" l="1"/>
  <c r="A40" i="21"/>
  <c r="B39" i="21"/>
  <c r="C48" i="22" l="1"/>
  <c r="B40" i="21"/>
  <c r="C39" i="21"/>
  <c r="D48" i="22" l="1"/>
  <c r="C40" i="21"/>
  <c r="D39" i="21"/>
  <c r="E48" i="22" l="1"/>
  <c r="D40" i="21"/>
  <c r="E39" i="21"/>
  <c r="F48" i="22" l="1"/>
  <c r="E40" i="21"/>
  <c r="F39" i="21"/>
  <c r="G48" i="22" l="1"/>
  <c r="F40" i="21"/>
  <c r="G39" i="21"/>
  <c r="H48" i="22" l="1"/>
  <c r="G40" i="21"/>
  <c r="H39" i="21"/>
  <c r="I48" i="22" l="1"/>
  <c r="H40" i="21"/>
  <c r="I39" i="21"/>
  <c r="J48" i="22" l="1"/>
  <c r="I40" i="21"/>
  <c r="J39" i="21"/>
  <c r="K48" i="22" l="1"/>
  <c r="J40" i="21"/>
  <c r="K39" i="21"/>
  <c r="L48" i="22" l="1"/>
  <c r="K40" i="21"/>
  <c r="L39" i="21"/>
  <c r="M48" i="22" l="1"/>
  <c r="L40" i="21"/>
  <c r="M39" i="21"/>
  <c r="N48" i="22" l="1"/>
  <c r="M40" i="21"/>
  <c r="N39" i="21"/>
  <c r="O48" i="22" l="1"/>
  <c r="N40" i="21"/>
  <c r="O39" i="21"/>
  <c r="P48" i="22" l="1"/>
  <c r="O40" i="21"/>
  <c r="P39" i="21"/>
  <c r="Q48" i="22" l="1"/>
  <c r="P40" i="21"/>
  <c r="Q39" i="21"/>
  <c r="R48" i="22" l="1"/>
  <c r="Q40" i="21"/>
  <c r="R39" i="21"/>
  <c r="S48" i="22" l="1"/>
  <c r="R40" i="21"/>
  <c r="S39" i="21"/>
  <c r="T48" i="22" l="1"/>
  <c r="S40" i="21"/>
  <c r="T39" i="21"/>
  <c r="U48" i="22" l="1"/>
  <c r="T40" i="21"/>
  <c r="U39" i="21"/>
  <c r="V48" i="22" l="1"/>
  <c r="U40" i="21"/>
  <c r="V39" i="21"/>
  <c r="W48" i="22" l="1"/>
  <c r="V40" i="21"/>
  <c r="W39" i="21"/>
  <c r="X48" i="22" l="1"/>
  <c r="W40" i="21"/>
  <c r="X39" i="21"/>
  <c r="Y48" i="22" l="1"/>
  <c r="X40" i="21"/>
  <c r="Y39" i="21"/>
  <c r="Z48" i="22" l="1"/>
  <c r="Y40" i="21"/>
  <c r="Z39" i="21"/>
  <c r="AA48" i="22" l="1"/>
  <c r="Z40" i="21"/>
  <c r="AA39" i="21"/>
  <c r="AB48" i="22" l="1"/>
  <c r="AA40" i="21"/>
  <c r="AB39" i="21"/>
  <c r="AC48" i="22" l="1"/>
  <c r="AB40" i="21"/>
  <c r="AC39" i="21"/>
  <c r="AD48" i="22" l="1"/>
  <c r="AC40" i="21"/>
  <c r="AD39" i="21"/>
  <c r="AE48" i="22" l="1"/>
  <c r="AD40" i="21"/>
  <c r="A41" i="21"/>
  <c r="AM54" i="22" s="1"/>
  <c r="AN54" i="22" s="1"/>
  <c r="AO54" i="22" s="1"/>
  <c r="AP54" i="22" s="1"/>
  <c r="AQ54" i="22" s="1"/>
  <c r="AR54" i="22" s="1"/>
  <c r="AS54" i="22" s="1"/>
  <c r="AM55" i="22" s="1"/>
  <c r="AN55" i="22" s="1"/>
  <c r="AO55" i="22" s="1"/>
  <c r="AP55" i="22" s="1"/>
  <c r="AQ55" i="22" s="1"/>
  <c r="AR55" i="22" s="1"/>
  <c r="AS55" i="22" s="1"/>
  <c r="AM56" i="22" s="1"/>
  <c r="AN56" i="22" s="1"/>
  <c r="AO56" i="22" s="1"/>
  <c r="AP56" i="22" s="1"/>
  <c r="AQ56" i="22" s="1"/>
  <c r="AR56" i="22" s="1"/>
  <c r="AS56" i="22" s="1"/>
  <c r="AM57" i="22" s="1"/>
  <c r="AN57" i="22" s="1"/>
  <c r="AO57" i="22" s="1"/>
  <c r="AP57" i="22" s="1"/>
  <c r="AQ57" i="22" s="1"/>
  <c r="AR57" i="22" s="1"/>
  <c r="AS57" i="22" s="1"/>
  <c r="AM58" i="22" s="1"/>
  <c r="AN58" i="22" s="1"/>
  <c r="AO58" i="22" s="1"/>
  <c r="AP58" i="22" s="1"/>
  <c r="AQ58" i="22" s="1"/>
  <c r="AR58" i="22" s="1"/>
  <c r="AS58" i="22" s="1"/>
  <c r="AM59" i="22" s="1"/>
  <c r="AN59" i="22" s="1"/>
  <c r="AO59" i="22" s="1"/>
  <c r="AP59" i="22" s="1"/>
  <c r="AQ59" i="22" s="1"/>
  <c r="AR59" i="22" s="1"/>
  <c r="AS59" i="22" s="1"/>
  <c r="AF48" i="22" l="1"/>
  <c r="A42" i="21"/>
  <c r="B41" i="21"/>
  <c r="C56" i="22" l="1"/>
  <c r="B42" i="21"/>
  <c r="C41" i="21"/>
  <c r="D56" i="22" l="1"/>
  <c r="C42" i="21"/>
  <c r="D41" i="21"/>
  <c r="E56" i="22" l="1"/>
  <c r="D42" i="21"/>
  <c r="E41" i="21"/>
  <c r="F56" i="22" l="1"/>
  <c r="E42" i="21"/>
  <c r="F41" i="21"/>
  <c r="G56" i="22" l="1"/>
  <c r="F42" i="21"/>
  <c r="G41" i="21"/>
  <c r="H56" i="22" l="1"/>
  <c r="G42" i="21"/>
  <c r="H41" i="21"/>
  <c r="I56" i="22" l="1"/>
  <c r="H42" i="21"/>
  <c r="I41" i="21"/>
  <c r="J56" i="22" l="1"/>
  <c r="I42" i="21"/>
  <c r="J41" i="21"/>
  <c r="K56" i="22" l="1"/>
  <c r="J42" i="21"/>
  <c r="K41" i="21"/>
  <c r="L56" i="22" l="1"/>
  <c r="K42" i="21"/>
  <c r="L41" i="21"/>
  <c r="M56" i="22" l="1"/>
  <c r="L42" i="21"/>
  <c r="M41" i="21"/>
  <c r="N56" i="22" l="1"/>
  <c r="M42" i="21"/>
  <c r="N41" i="21"/>
  <c r="O56" i="22" l="1"/>
  <c r="N42" i="21"/>
  <c r="O41" i="21"/>
  <c r="P56" i="22" l="1"/>
  <c r="O42" i="21"/>
  <c r="P41" i="21"/>
  <c r="Q56" i="22" l="1"/>
  <c r="P42" i="21"/>
  <c r="Q41" i="21"/>
  <c r="R56" i="22" l="1"/>
  <c r="Q42" i="21"/>
  <c r="R41" i="21"/>
  <c r="S56" i="22" l="1"/>
  <c r="R42" i="21"/>
  <c r="S41" i="21"/>
  <c r="T56" i="22" l="1"/>
  <c r="S42" i="21"/>
  <c r="T41" i="21"/>
  <c r="U56" i="22" l="1"/>
  <c r="T42" i="21"/>
  <c r="U41" i="21"/>
  <c r="V56" i="22" l="1"/>
  <c r="U42" i="21"/>
  <c r="V41" i="21"/>
  <c r="W56" i="22" l="1"/>
  <c r="V42" i="21"/>
  <c r="W41" i="21"/>
  <c r="X56" i="22" l="1"/>
  <c r="W42" i="21"/>
  <c r="X41" i="21"/>
  <c r="Y56" i="22" l="1"/>
  <c r="X42" i="21"/>
  <c r="Y41" i="21"/>
  <c r="Z56" i="22" l="1"/>
  <c r="Y42" i="21"/>
  <c r="Z41" i="21"/>
  <c r="AA56" i="22" l="1"/>
  <c r="Z42" i="21"/>
  <c r="AA41" i="21"/>
  <c r="AB56" i="22" l="1"/>
  <c r="AA42" i="21"/>
  <c r="AB41" i="21"/>
  <c r="AC56" i="22" l="1"/>
  <c r="AB42" i="21"/>
  <c r="AC41" i="21"/>
  <c r="AD56" i="22" l="1"/>
  <c r="AC42" i="21"/>
  <c r="AD41" i="21"/>
  <c r="AE56" i="22" l="1"/>
  <c r="AD42" i="21"/>
  <c r="AE41" i="21"/>
  <c r="AF56" i="22" l="1"/>
  <c r="AE42" i="21"/>
  <c r="A43" i="21"/>
  <c r="AM62" i="22" s="1"/>
  <c r="AN62" i="22" s="1"/>
  <c r="AO62" i="22" s="1"/>
  <c r="AP62" i="22" s="1"/>
  <c r="AQ62" i="22" s="1"/>
  <c r="AR62" i="22" s="1"/>
  <c r="AS62" i="22" s="1"/>
  <c r="AM63" i="22" s="1"/>
  <c r="AN63" i="22" s="1"/>
  <c r="AO63" i="22" s="1"/>
  <c r="AP63" i="22" s="1"/>
  <c r="AQ63" i="22" s="1"/>
  <c r="AR63" i="22" s="1"/>
  <c r="AS63" i="22" s="1"/>
  <c r="AM64" i="22" s="1"/>
  <c r="AN64" i="22" s="1"/>
  <c r="AO64" i="22" s="1"/>
  <c r="AP64" i="22" s="1"/>
  <c r="AQ64" i="22" s="1"/>
  <c r="AR64" i="22" s="1"/>
  <c r="AS64" i="22" s="1"/>
  <c r="AM65" i="22" s="1"/>
  <c r="AN65" i="22" s="1"/>
  <c r="AO65" i="22" s="1"/>
  <c r="AP65" i="22" s="1"/>
  <c r="AQ65" i="22" s="1"/>
  <c r="AR65" i="22" s="1"/>
  <c r="AS65" i="22" s="1"/>
  <c r="AM66" i="22" s="1"/>
  <c r="AN66" i="22" s="1"/>
  <c r="AO66" i="22" s="1"/>
  <c r="AP66" i="22" s="1"/>
  <c r="AQ66" i="22" s="1"/>
  <c r="AR66" i="22" s="1"/>
  <c r="AS66" i="22" s="1"/>
  <c r="AM67" i="22" s="1"/>
  <c r="AN67" i="22" s="1"/>
  <c r="AO67" i="22" s="1"/>
  <c r="AP67" i="22" s="1"/>
  <c r="AQ67" i="22" s="1"/>
  <c r="AR67" i="22" s="1"/>
  <c r="AS67" i="22" s="1"/>
  <c r="AG56" i="22" l="1"/>
  <c r="A44" i="21"/>
  <c r="B43" i="21"/>
  <c r="C64" i="22" l="1"/>
  <c r="B44" i="21"/>
  <c r="C43" i="21"/>
  <c r="D64" i="22" l="1"/>
  <c r="C44" i="21"/>
  <c r="D43" i="21"/>
  <c r="E64" i="22" l="1"/>
  <c r="D44" i="21"/>
  <c r="E43" i="21"/>
  <c r="F64" i="22" l="1"/>
  <c r="E44" i="21"/>
  <c r="F43" i="21"/>
  <c r="G64" i="22" l="1"/>
  <c r="F44" i="21"/>
  <c r="G43" i="21"/>
  <c r="H64" i="22" l="1"/>
  <c r="G44" i="21"/>
  <c r="H43" i="21"/>
  <c r="I64" i="22" l="1"/>
  <c r="H44" i="21"/>
  <c r="I43" i="21"/>
  <c r="J64" i="22" l="1"/>
  <c r="I44" i="21"/>
  <c r="J43" i="21"/>
  <c r="K64" i="22" l="1"/>
  <c r="J44" i="21"/>
  <c r="K43" i="21"/>
  <c r="L64" i="22" l="1"/>
  <c r="K44" i="21"/>
  <c r="L43" i="21"/>
  <c r="M64" i="22" l="1"/>
  <c r="L44" i="21"/>
  <c r="M43" i="21"/>
  <c r="N64" i="22" l="1"/>
  <c r="M44" i="21"/>
  <c r="N43" i="21"/>
  <c r="O64" i="22" l="1"/>
  <c r="N44" i="21"/>
  <c r="O43" i="21"/>
  <c r="P64" i="22" l="1"/>
  <c r="O44" i="21"/>
  <c r="P43" i="21"/>
  <c r="Q64" i="22" l="1"/>
  <c r="P44" i="21"/>
  <c r="Q43" i="21"/>
  <c r="R64" i="22" l="1"/>
  <c r="Q44" i="21"/>
  <c r="R43" i="21"/>
  <c r="S64" i="22" l="1"/>
  <c r="R44" i="21"/>
  <c r="S43" i="21"/>
  <c r="T64" i="22" l="1"/>
  <c r="S44" i="21"/>
  <c r="T43" i="21"/>
  <c r="U64" i="22" l="1"/>
  <c r="T44" i="21"/>
  <c r="U43" i="21"/>
  <c r="V64" i="22" l="1"/>
  <c r="U44" i="21"/>
  <c r="V43" i="21"/>
  <c r="W64" i="22" l="1"/>
  <c r="V44" i="21"/>
  <c r="W43" i="21"/>
  <c r="X64" i="22" l="1"/>
  <c r="W44" i="21"/>
  <c r="X43" i="21"/>
  <c r="Y64" i="22" l="1"/>
  <c r="X44" i="21"/>
  <c r="Y43" i="21"/>
  <c r="Z64" i="22" l="1"/>
  <c r="Y44" i="21"/>
  <c r="Z43" i="21"/>
  <c r="AA64" i="22" l="1"/>
  <c r="Z44" i="21"/>
  <c r="AA43" i="21"/>
  <c r="AB64" i="22" l="1"/>
  <c r="AA44" i="21"/>
  <c r="AB43" i="21"/>
  <c r="AC64" i="22" l="1"/>
  <c r="AB44" i="21"/>
  <c r="AC43" i="21"/>
  <c r="AD64" i="22" l="1"/>
  <c r="AC44" i="21"/>
  <c r="AD43" i="21"/>
  <c r="AE64" i="22" l="1"/>
  <c r="AD44" i="21"/>
  <c r="A45" i="21"/>
  <c r="AM70" i="22" s="1"/>
  <c r="AN70" i="22" s="1"/>
  <c r="AO70" i="22" s="1"/>
  <c r="AP70" i="22" s="1"/>
  <c r="AQ70" i="22" s="1"/>
  <c r="AR70" i="22" s="1"/>
  <c r="AS70" i="22" s="1"/>
  <c r="AM71" i="22" s="1"/>
  <c r="AN71" i="22" s="1"/>
  <c r="AO71" i="22" s="1"/>
  <c r="AP71" i="22" s="1"/>
  <c r="AQ71" i="22" s="1"/>
  <c r="AR71" i="22" s="1"/>
  <c r="AS71" i="22" s="1"/>
  <c r="AM72" i="22" s="1"/>
  <c r="AN72" i="22" s="1"/>
  <c r="AO72" i="22" s="1"/>
  <c r="AP72" i="22" s="1"/>
  <c r="AQ72" i="22" s="1"/>
  <c r="AR72" i="22" s="1"/>
  <c r="AS72" i="22" s="1"/>
  <c r="AM73" i="22" s="1"/>
  <c r="AN73" i="22" s="1"/>
  <c r="AO73" i="22" s="1"/>
  <c r="AP73" i="22" s="1"/>
  <c r="AQ73" i="22" s="1"/>
  <c r="AR73" i="22" s="1"/>
  <c r="AS73" i="22" s="1"/>
  <c r="AM74" i="22" s="1"/>
  <c r="AN74" i="22" s="1"/>
  <c r="AO74" i="22" s="1"/>
  <c r="AP74" i="22" s="1"/>
  <c r="AQ74" i="22" s="1"/>
  <c r="AR74" i="22" s="1"/>
  <c r="AS74" i="22" s="1"/>
  <c r="AM75" i="22" s="1"/>
  <c r="AN75" i="22" s="1"/>
  <c r="AO75" i="22" s="1"/>
  <c r="AP75" i="22" s="1"/>
  <c r="AQ75" i="22" s="1"/>
  <c r="AR75" i="22" s="1"/>
  <c r="AS75" i="22" s="1"/>
  <c r="AF64" i="22" l="1"/>
  <c r="A46" i="21"/>
  <c r="B45" i="21"/>
  <c r="C72" i="22" l="1"/>
  <c r="B46" i="21"/>
  <c r="C45" i="21"/>
  <c r="D72" i="22" l="1"/>
  <c r="C46" i="21"/>
  <c r="D45" i="21"/>
  <c r="E72" i="22" l="1"/>
  <c r="D46" i="21"/>
  <c r="E45" i="21"/>
  <c r="F72" i="22" l="1"/>
  <c r="E46" i="21"/>
  <c r="F45" i="21"/>
  <c r="G72" i="22" l="1"/>
  <c r="F46" i="21"/>
  <c r="G45" i="21"/>
  <c r="H72" i="22" l="1"/>
  <c r="G46" i="21"/>
  <c r="H45" i="21"/>
  <c r="I72" i="22" l="1"/>
  <c r="H46" i="21"/>
  <c r="I45" i="21"/>
  <c r="J72" i="22" l="1"/>
  <c r="I46" i="21"/>
  <c r="J45" i="21"/>
  <c r="K72" i="22" l="1"/>
  <c r="J46" i="21"/>
  <c r="K45" i="21"/>
  <c r="L72" i="22" l="1"/>
  <c r="K46" i="21"/>
  <c r="L45" i="21"/>
  <c r="M72" i="22" l="1"/>
  <c r="L46" i="21"/>
  <c r="M45" i="21"/>
  <c r="N72" i="22" l="1"/>
  <c r="M46" i="21"/>
  <c r="N45" i="21"/>
  <c r="O72" i="22" l="1"/>
  <c r="N46" i="21"/>
  <c r="O45" i="21"/>
  <c r="P72" i="22" l="1"/>
  <c r="O46" i="21"/>
  <c r="P45" i="21"/>
  <c r="Q72" i="22" l="1"/>
  <c r="P46" i="21"/>
  <c r="Q45" i="21"/>
  <c r="R72" i="22" l="1"/>
  <c r="Q46" i="21"/>
  <c r="R45" i="21"/>
  <c r="S72" i="22" l="1"/>
  <c r="R46" i="21"/>
  <c r="S45" i="21"/>
  <c r="T72" i="22" l="1"/>
  <c r="S46" i="21"/>
  <c r="T45" i="21"/>
  <c r="U72" i="22" l="1"/>
  <c r="T46" i="21"/>
  <c r="U45" i="21"/>
  <c r="V72" i="22" l="1"/>
  <c r="U46" i="21"/>
  <c r="V45" i="21"/>
  <c r="W72" i="22" l="1"/>
  <c r="V46" i="21"/>
  <c r="W45" i="21"/>
  <c r="X72" i="22" l="1"/>
  <c r="W46" i="21"/>
  <c r="X45" i="21"/>
  <c r="Y72" i="22" l="1"/>
  <c r="X46" i="21"/>
  <c r="Y45" i="21"/>
  <c r="Z72" i="22" l="1"/>
  <c r="Y46" i="21"/>
  <c r="Z45" i="21"/>
  <c r="AA72" i="22" l="1"/>
  <c r="Z46" i="21"/>
  <c r="AA45" i="21"/>
  <c r="AB72" i="22" l="1"/>
  <c r="AA46" i="21"/>
  <c r="AB45" i="21"/>
  <c r="AC72" i="22" l="1"/>
  <c r="AB46" i="21"/>
  <c r="AC45" i="21"/>
  <c r="AD72" i="22" l="1"/>
  <c r="AC46" i="21"/>
  <c r="AD45" i="21"/>
  <c r="AE72" i="22" l="1"/>
  <c r="AD46" i="21"/>
  <c r="AE45" i="21"/>
  <c r="AF72" i="22" l="1"/>
  <c r="AE46" i="21"/>
  <c r="A47" i="21"/>
  <c r="AM78" i="22" s="1"/>
  <c r="AN78" i="22" s="1"/>
  <c r="AO78" i="22" s="1"/>
  <c r="AP78" i="22" s="1"/>
  <c r="AQ78" i="22" s="1"/>
  <c r="AR78" i="22" s="1"/>
  <c r="AS78" i="22" s="1"/>
  <c r="AM79" i="22" s="1"/>
  <c r="AN79" i="22" s="1"/>
  <c r="AO79" i="22" s="1"/>
  <c r="AP79" i="22" s="1"/>
  <c r="AQ79" i="22" s="1"/>
  <c r="AR79" i="22" s="1"/>
  <c r="AS79" i="22" s="1"/>
  <c r="AM80" i="22" s="1"/>
  <c r="AN80" i="22" s="1"/>
  <c r="AO80" i="22" s="1"/>
  <c r="AP80" i="22" s="1"/>
  <c r="AQ80" i="22" s="1"/>
  <c r="AR80" i="22" s="1"/>
  <c r="AS80" i="22" s="1"/>
  <c r="AM81" i="22" s="1"/>
  <c r="AN81" i="22" s="1"/>
  <c r="AO81" i="22" s="1"/>
  <c r="AP81" i="22" s="1"/>
  <c r="AQ81" i="22" s="1"/>
  <c r="AR81" i="22" s="1"/>
  <c r="AS81" i="22" s="1"/>
  <c r="AM82" i="22" s="1"/>
  <c r="AN82" i="22" s="1"/>
  <c r="AO82" i="22" s="1"/>
  <c r="AP82" i="22" s="1"/>
  <c r="AQ82" i="22" s="1"/>
  <c r="AR82" i="22" s="1"/>
  <c r="AS82" i="22" s="1"/>
  <c r="AM83" i="22" s="1"/>
  <c r="AN83" i="22" s="1"/>
  <c r="AO83" i="22" s="1"/>
  <c r="AP83" i="22" s="1"/>
  <c r="AQ83" i="22" s="1"/>
  <c r="AR83" i="22" s="1"/>
  <c r="AS83" i="22" s="1"/>
  <c r="AG72" i="22" l="1"/>
  <c r="A48" i="21"/>
  <c r="B47" i="21"/>
  <c r="C80" i="22" l="1"/>
  <c r="B48" i="21"/>
  <c r="C47" i="21"/>
  <c r="D80" i="22" l="1"/>
  <c r="C48" i="21"/>
  <c r="D47" i="21"/>
  <c r="E80" i="22" l="1"/>
  <c r="D48" i="21"/>
  <c r="E47" i="21"/>
  <c r="F80" i="22" l="1"/>
  <c r="E48" i="21"/>
  <c r="F47" i="21"/>
  <c r="G80" i="22" l="1"/>
  <c r="F48" i="21"/>
  <c r="G47" i="21"/>
  <c r="H80" i="22" l="1"/>
  <c r="G48" i="21"/>
  <c r="H47" i="21"/>
  <c r="I80" i="22" l="1"/>
  <c r="H48" i="21"/>
  <c r="I47" i="21"/>
  <c r="J80" i="22" l="1"/>
  <c r="I48" i="21"/>
  <c r="J47" i="21"/>
  <c r="K80" i="22" l="1"/>
  <c r="J48" i="21"/>
  <c r="K47" i="21"/>
  <c r="L80" i="22" l="1"/>
  <c r="K48" i="21"/>
  <c r="L47" i="21"/>
  <c r="M80" i="22" l="1"/>
  <c r="L48" i="21"/>
  <c r="M47" i="21"/>
  <c r="N80" i="22" l="1"/>
  <c r="M48" i="21"/>
  <c r="N47" i="21"/>
  <c r="O80" i="22" l="1"/>
  <c r="N48" i="21"/>
  <c r="O47" i="21"/>
  <c r="P80" i="22" l="1"/>
  <c r="O48" i="21"/>
  <c r="P47" i="21"/>
  <c r="Q80" i="22" l="1"/>
  <c r="P48" i="21"/>
  <c r="Q47" i="21"/>
  <c r="R80" i="22" l="1"/>
  <c r="Q48" i="21"/>
  <c r="R47" i="21"/>
  <c r="S80" i="22" l="1"/>
  <c r="R48" i="21"/>
  <c r="S47" i="21"/>
  <c r="T80" i="22" l="1"/>
  <c r="S48" i="21"/>
  <c r="T47" i="21"/>
  <c r="U80" i="22" l="1"/>
  <c r="T48" i="21"/>
  <c r="U47" i="21"/>
  <c r="V80" i="22" l="1"/>
  <c r="U48" i="21"/>
  <c r="V47" i="21"/>
  <c r="W80" i="22" l="1"/>
  <c r="V48" i="21"/>
  <c r="W47" i="21"/>
  <c r="X80" i="22" l="1"/>
  <c r="W48" i="21"/>
  <c r="X47" i="21"/>
  <c r="Y80" i="22" l="1"/>
  <c r="X48" i="21"/>
  <c r="Y47" i="21"/>
  <c r="Z80" i="22" l="1"/>
  <c r="Y48" i="21"/>
  <c r="Z47" i="21"/>
  <c r="AA80" i="22" l="1"/>
  <c r="Z48" i="21"/>
  <c r="AA47" i="21"/>
  <c r="AB80" i="22" l="1"/>
  <c r="AA48" i="21"/>
  <c r="AB47" i="21"/>
  <c r="AC80" i="22" l="1"/>
  <c r="AB48" i="21"/>
  <c r="AC47" i="21"/>
  <c r="AD80" i="22" l="1"/>
  <c r="AC48" i="21"/>
  <c r="AD47" i="21"/>
  <c r="AE80" i="22" l="1"/>
  <c r="AD48" i="21"/>
  <c r="AE47" i="21"/>
  <c r="AF80" i="22" l="1"/>
  <c r="AE48" i="21"/>
  <c r="A49" i="21"/>
  <c r="AM86" i="22" s="1"/>
  <c r="AN86" i="22" s="1"/>
  <c r="AO86" i="22" s="1"/>
  <c r="AP86" i="22" s="1"/>
  <c r="AQ86" i="22" s="1"/>
  <c r="AR86" i="22" s="1"/>
  <c r="AS86" i="22" s="1"/>
  <c r="AM87" i="22" s="1"/>
  <c r="AN87" i="22" s="1"/>
  <c r="AO87" i="22" s="1"/>
  <c r="AP87" i="22" s="1"/>
  <c r="AQ87" i="22" s="1"/>
  <c r="AR87" i="22" s="1"/>
  <c r="AS87" i="22" s="1"/>
  <c r="AM88" i="22" s="1"/>
  <c r="AN88" i="22" s="1"/>
  <c r="AO88" i="22" s="1"/>
  <c r="AP88" i="22" s="1"/>
  <c r="AQ88" i="22" s="1"/>
  <c r="AR88" i="22" s="1"/>
  <c r="AS88" i="22" s="1"/>
  <c r="AM89" i="22" s="1"/>
  <c r="AN89" i="22" s="1"/>
  <c r="AO89" i="22" s="1"/>
  <c r="AP89" i="22" s="1"/>
  <c r="AQ89" i="22" s="1"/>
  <c r="AR89" i="22" s="1"/>
  <c r="AS89" i="22" s="1"/>
  <c r="AM90" i="22" s="1"/>
  <c r="AN90" i="22" s="1"/>
  <c r="AO90" i="22" s="1"/>
  <c r="AP90" i="22" s="1"/>
  <c r="AQ90" i="22" s="1"/>
  <c r="AR90" i="22" s="1"/>
  <c r="AS90" i="22" s="1"/>
  <c r="AM91" i="22" s="1"/>
  <c r="AN91" i="22" s="1"/>
  <c r="AO91" i="22" s="1"/>
  <c r="AP91" i="22" s="1"/>
  <c r="AQ91" i="22" s="1"/>
  <c r="AR91" i="22" s="1"/>
  <c r="AS91" i="22" s="1"/>
  <c r="AG80" i="22" l="1"/>
  <c r="A50" i="21"/>
  <c r="B49" i="21"/>
  <c r="C88" i="22" l="1"/>
  <c r="B50" i="21"/>
  <c r="C49" i="21"/>
  <c r="D88" i="22" l="1"/>
  <c r="C50" i="21"/>
  <c r="D49" i="21"/>
  <c r="E88" i="22" l="1"/>
  <c r="D50" i="21"/>
  <c r="E49" i="21"/>
  <c r="F88" i="22" l="1"/>
  <c r="E50" i="21"/>
  <c r="F49" i="21"/>
  <c r="G88" i="22" l="1"/>
  <c r="F50" i="21"/>
  <c r="G49" i="21"/>
  <c r="H88" i="22" l="1"/>
  <c r="G50" i="21"/>
  <c r="H49" i="21"/>
  <c r="I88" i="22" l="1"/>
  <c r="H50" i="21"/>
  <c r="I49" i="21"/>
  <c r="J88" i="22" l="1"/>
  <c r="I50" i="21"/>
  <c r="J49" i="21"/>
  <c r="K88" i="22" l="1"/>
  <c r="J50" i="21"/>
  <c r="K49" i="21"/>
  <c r="L88" i="22" l="1"/>
  <c r="K50" i="21"/>
  <c r="L49" i="21"/>
  <c r="M88" i="22" l="1"/>
  <c r="L50" i="21"/>
  <c r="M49" i="21"/>
  <c r="N88" i="22" l="1"/>
  <c r="M50" i="21"/>
  <c r="N49" i="21"/>
  <c r="O88" i="22" l="1"/>
  <c r="N50" i="21"/>
  <c r="O49" i="21"/>
  <c r="P88" i="22" l="1"/>
  <c r="O50" i="21"/>
  <c r="P49" i="21"/>
  <c r="Q88" i="22" l="1"/>
  <c r="P50" i="21"/>
  <c r="Q49" i="21"/>
  <c r="R88" i="22" l="1"/>
  <c r="Q50" i="21"/>
  <c r="R49" i="21"/>
  <c r="S88" i="22" l="1"/>
  <c r="R50" i="21"/>
  <c r="S49" i="21"/>
  <c r="T88" i="22" l="1"/>
  <c r="S50" i="21"/>
  <c r="T49" i="21"/>
  <c r="U88" i="22" l="1"/>
  <c r="T50" i="21"/>
  <c r="U49" i="21"/>
  <c r="V88" i="22" l="1"/>
  <c r="U50" i="21"/>
  <c r="V49" i="21"/>
  <c r="W88" i="22" l="1"/>
  <c r="V50" i="21"/>
  <c r="W49" i="21"/>
  <c r="X88" i="22" l="1"/>
  <c r="X49" i="21"/>
  <c r="W50" i="21"/>
  <c r="Y88" i="22" l="1"/>
  <c r="X50" i="21"/>
  <c r="Y49" i="21"/>
  <c r="Z88" i="22" l="1"/>
  <c r="Z49" i="21"/>
  <c r="Y50" i="21"/>
  <c r="AA88" i="22" l="1"/>
  <c r="Z50" i="21"/>
  <c r="AA49" i="21"/>
  <c r="AB88" i="22" l="1"/>
  <c r="AA50" i="21"/>
  <c r="AB49" i="21"/>
  <c r="AC88" i="22" l="1"/>
  <c r="AB50" i="21"/>
  <c r="A51" i="21"/>
  <c r="AM94" i="22" s="1"/>
  <c r="AN94" i="22" s="1"/>
  <c r="AO94" i="22" s="1"/>
  <c r="AP94" i="22" s="1"/>
  <c r="AQ94" i="22" s="1"/>
  <c r="AR94" i="22" s="1"/>
  <c r="AS94" i="22" s="1"/>
  <c r="AM95" i="22" s="1"/>
  <c r="AN95" i="22" s="1"/>
  <c r="AO95" i="22" s="1"/>
  <c r="AP95" i="22" s="1"/>
  <c r="AQ95" i="22" s="1"/>
  <c r="AR95" i="22" s="1"/>
  <c r="AS95" i="22" s="1"/>
  <c r="AM96" i="22" s="1"/>
  <c r="AN96" i="22" s="1"/>
  <c r="AO96" i="22" s="1"/>
  <c r="AP96" i="22" s="1"/>
  <c r="AQ96" i="22" s="1"/>
  <c r="AR96" i="22" s="1"/>
  <c r="AS96" i="22" s="1"/>
  <c r="AM97" i="22" s="1"/>
  <c r="AN97" i="22" s="1"/>
  <c r="AO97" i="22" s="1"/>
  <c r="AP97" i="22" s="1"/>
  <c r="AQ97" i="22" s="1"/>
  <c r="AR97" i="22" s="1"/>
  <c r="AS97" i="22" s="1"/>
  <c r="AM98" i="22" s="1"/>
  <c r="AN98" i="22" s="1"/>
  <c r="AO98" i="22" s="1"/>
  <c r="AP98" i="22" s="1"/>
  <c r="AQ98" i="22" s="1"/>
  <c r="AR98" i="22" s="1"/>
  <c r="AS98" i="22" s="1"/>
  <c r="AM99" i="22" s="1"/>
  <c r="AN99" i="22" s="1"/>
  <c r="AO99" i="22" s="1"/>
  <c r="AP99" i="22" s="1"/>
  <c r="AQ99" i="22" s="1"/>
  <c r="AR99" i="22" s="1"/>
  <c r="AS99" i="22" s="1"/>
  <c r="AD88" i="22" l="1"/>
  <c r="A52" i="21"/>
  <c r="B51" i="21"/>
  <c r="C96" i="22" l="1"/>
  <c r="B52" i="21"/>
  <c r="C51" i="21"/>
  <c r="D96" i="22" l="1"/>
  <c r="C52" i="21"/>
  <c r="D51" i="21"/>
  <c r="E96" i="22" l="1"/>
  <c r="D52" i="21"/>
  <c r="E51" i="21"/>
  <c r="F96" i="22" l="1"/>
  <c r="E52" i="21"/>
  <c r="F51" i="21"/>
  <c r="G96" i="22" l="1"/>
  <c r="F52" i="21"/>
  <c r="G51" i="21"/>
  <c r="H96" i="22" l="1"/>
  <c r="G52" i="21"/>
  <c r="H51" i="21"/>
  <c r="I96" i="22" l="1"/>
  <c r="H52" i="21"/>
  <c r="I51" i="21"/>
  <c r="J96" i="22" l="1"/>
  <c r="I52" i="21"/>
  <c r="J51" i="21"/>
  <c r="K96" i="22" l="1"/>
  <c r="J52" i="21"/>
  <c r="K51" i="21"/>
  <c r="L96" i="22" l="1"/>
  <c r="K52" i="21"/>
  <c r="L51" i="21"/>
  <c r="M96" i="22" l="1"/>
  <c r="L52" i="21"/>
  <c r="M51" i="21"/>
  <c r="N96" i="22" l="1"/>
  <c r="M52" i="21"/>
  <c r="N51" i="21"/>
  <c r="O96" i="22" l="1"/>
  <c r="N52" i="21"/>
  <c r="O51" i="21"/>
  <c r="P96" i="22" l="1"/>
  <c r="O52" i="21"/>
  <c r="P51" i="21"/>
  <c r="Q96" i="22" l="1"/>
  <c r="P52" i="21"/>
  <c r="Q51" i="21"/>
  <c r="R96" i="22" l="1"/>
  <c r="Q52" i="21"/>
  <c r="R51" i="21"/>
  <c r="S96" i="22" l="1"/>
  <c r="R52" i="21"/>
  <c r="S51" i="21"/>
  <c r="T96" i="22" l="1"/>
  <c r="S52" i="21"/>
  <c r="T51" i="21"/>
  <c r="U96" i="22" l="1"/>
  <c r="T52" i="21"/>
  <c r="U51" i="21"/>
  <c r="V96" i="22" l="1"/>
  <c r="U52" i="21"/>
  <c r="V51" i="21"/>
  <c r="W96" i="22" l="1"/>
  <c r="V52" i="21"/>
  <c r="W51" i="21"/>
  <c r="X96" i="22" l="1"/>
  <c r="W52" i="21"/>
  <c r="X51" i="21"/>
  <c r="Y96" i="22" l="1"/>
  <c r="X52" i="21"/>
  <c r="Y51" i="21"/>
  <c r="Z96" i="22" l="1"/>
  <c r="Y52" i="21"/>
  <c r="Z51" i="21"/>
  <c r="AA96" i="22" l="1"/>
  <c r="Z52" i="21"/>
  <c r="AA51" i="21"/>
  <c r="AB96" i="22" l="1"/>
  <c r="AB51" i="21"/>
  <c r="AA52" i="21"/>
  <c r="AC96" i="22" l="1"/>
  <c r="AB52" i="21"/>
  <c r="AC51" i="21"/>
  <c r="AD96" i="22" l="1"/>
  <c r="AC52" i="21"/>
  <c r="AD51" i="21"/>
  <c r="AE96" i="22" l="1"/>
  <c r="AD52" i="21"/>
  <c r="AE51" i="21"/>
  <c r="AF96" i="22" l="1"/>
  <c r="A56" i="21"/>
  <c r="AM6" i="23" s="1"/>
  <c r="AN6" i="23" s="1"/>
  <c r="AO6" i="23" s="1"/>
  <c r="AP6" i="23" s="1"/>
  <c r="AQ6" i="23" s="1"/>
  <c r="AR6" i="23" s="1"/>
  <c r="AS6" i="23" s="1"/>
  <c r="AM7" i="23" s="1"/>
  <c r="AN7" i="23" s="1"/>
  <c r="AO7" i="23" s="1"/>
  <c r="AP7" i="23" s="1"/>
  <c r="AQ7" i="23" s="1"/>
  <c r="AR7" i="23" s="1"/>
  <c r="AS7" i="23" s="1"/>
  <c r="AM8" i="23" s="1"/>
  <c r="AN8" i="23" s="1"/>
  <c r="AO8" i="23" s="1"/>
  <c r="AP8" i="23" s="1"/>
  <c r="AQ8" i="23" s="1"/>
  <c r="AR8" i="23" s="1"/>
  <c r="AS8" i="23" s="1"/>
  <c r="AM9" i="23" s="1"/>
  <c r="AN9" i="23" s="1"/>
  <c r="AO9" i="23" s="1"/>
  <c r="AP9" i="23" s="1"/>
  <c r="AQ9" i="23" s="1"/>
  <c r="AR9" i="23" s="1"/>
  <c r="AS9" i="23" s="1"/>
  <c r="AM10" i="23" s="1"/>
  <c r="AN10" i="23" s="1"/>
  <c r="AO10" i="23" s="1"/>
  <c r="AP10" i="23" s="1"/>
  <c r="AQ10" i="23" s="1"/>
  <c r="AR10" i="23" s="1"/>
  <c r="AS10" i="23" s="1"/>
  <c r="AE52" i="21"/>
  <c r="AG96" i="22" l="1"/>
  <c r="B56" i="21"/>
  <c r="A57" i="21"/>
  <c r="C8" i="23" l="1"/>
  <c r="C56" i="21"/>
  <c r="B57" i="21"/>
  <c r="D8" i="23" l="1"/>
  <c r="C57" i="21"/>
  <c r="D56" i="21"/>
  <c r="E8" i="23" l="1"/>
  <c r="D57" i="21"/>
  <c r="E56" i="21"/>
  <c r="F8" i="23" l="1"/>
  <c r="E57" i="21"/>
  <c r="F56" i="21"/>
  <c r="G8" i="23" l="1"/>
  <c r="F57" i="21"/>
  <c r="G56" i="21"/>
  <c r="H8" i="23" l="1"/>
  <c r="G57" i="21"/>
  <c r="H56" i="21"/>
  <c r="I8" i="23" l="1"/>
  <c r="H57" i="21"/>
  <c r="I56" i="21"/>
  <c r="J8" i="23" l="1"/>
  <c r="I57" i="21"/>
  <c r="J56" i="21"/>
  <c r="K8" i="23" l="1"/>
  <c r="J57" i="21"/>
  <c r="K56" i="21"/>
  <c r="L8" i="23" l="1"/>
  <c r="K57" i="21"/>
  <c r="L56" i="21"/>
  <c r="M8" i="23" l="1"/>
  <c r="L57" i="21"/>
  <c r="M56" i="21"/>
  <c r="N8" i="23" l="1"/>
  <c r="M57" i="21"/>
  <c r="N56" i="21"/>
  <c r="O8" i="23" l="1"/>
  <c r="N57" i="21"/>
  <c r="O56" i="21"/>
  <c r="P8" i="23" l="1"/>
  <c r="O57" i="21"/>
  <c r="P56" i="21"/>
  <c r="Q8" i="23" l="1"/>
  <c r="P57" i="21"/>
  <c r="Q56" i="21"/>
  <c r="R8" i="23" l="1"/>
  <c r="Q57" i="21"/>
  <c r="R56" i="21"/>
  <c r="S8" i="23" l="1"/>
  <c r="R57" i="21"/>
  <c r="S56" i="21"/>
  <c r="T8" i="23" l="1"/>
  <c r="S57" i="21"/>
  <c r="T56" i="21"/>
  <c r="U8" i="23" l="1"/>
  <c r="T57" i="21"/>
  <c r="U56" i="21"/>
  <c r="V8" i="23" l="1"/>
  <c r="U57" i="21"/>
  <c r="V56" i="21"/>
  <c r="W8" i="23" l="1"/>
  <c r="V57" i="21"/>
  <c r="W56" i="21"/>
  <c r="X8" i="23" l="1"/>
  <c r="W57" i="21"/>
  <c r="X56" i="21"/>
  <c r="Y8" i="23" l="1"/>
  <c r="X57" i="21"/>
  <c r="Y56" i="21"/>
  <c r="Z8" i="23" l="1"/>
  <c r="Y57" i="21"/>
  <c r="Z56" i="21"/>
  <c r="AA8" i="23" l="1"/>
  <c r="Z57" i="21"/>
  <c r="AA56" i="21"/>
  <c r="AB8" i="23" l="1"/>
  <c r="AA57" i="21"/>
  <c r="AB56" i="21"/>
  <c r="AC8" i="23" l="1"/>
  <c r="AB57" i="21"/>
  <c r="AC56" i="21"/>
  <c r="AD8" i="23" l="1"/>
  <c r="AC57" i="21"/>
  <c r="AD56" i="21"/>
  <c r="AE8" i="23" l="1"/>
  <c r="AD57" i="21"/>
  <c r="A58" i="21"/>
  <c r="AM14" i="23" s="1"/>
  <c r="AN14" i="23" s="1"/>
  <c r="AO14" i="23" s="1"/>
  <c r="AP14" i="23" s="1"/>
  <c r="AQ14" i="23" s="1"/>
  <c r="AR14" i="23" s="1"/>
  <c r="AS14" i="23" s="1"/>
  <c r="AM15" i="23" s="1"/>
  <c r="AN15" i="23" s="1"/>
  <c r="AO15" i="23" s="1"/>
  <c r="AP15" i="23" s="1"/>
  <c r="AQ15" i="23" s="1"/>
  <c r="AR15" i="23" s="1"/>
  <c r="AS15" i="23" s="1"/>
  <c r="AM16" i="23" s="1"/>
  <c r="AN16" i="23" s="1"/>
  <c r="AO16" i="23" s="1"/>
  <c r="AP16" i="23" s="1"/>
  <c r="AQ16" i="23" s="1"/>
  <c r="AR16" i="23" s="1"/>
  <c r="AS16" i="23" s="1"/>
  <c r="AM17" i="23" s="1"/>
  <c r="AN17" i="23" s="1"/>
  <c r="AO17" i="23" s="1"/>
  <c r="AP17" i="23" s="1"/>
  <c r="AQ17" i="23" s="1"/>
  <c r="AR17" i="23" s="1"/>
  <c r="AS17" i="23" s="1"/>
  <c r="AM18" i="23" s="1"/>
  <c r="AN18" i="23" s="1"/>
  <c r="AO18" i="23" s="1"/>
  <c r="AP18" i="23" s="1"/>
  <c r="AQ18" i="23" s="1"/>
  <c r="AR18" i="23" s="1"/>
  <c r="AS18" i="23" s="1"/>
  <c r="AM19" i="23" s="1"/>
  <c r="AN19" i="23" s="1"/>
  <c r="AF8" i="23" l="1"/>
  <c r="A59" i="21"/>
  <c r="B58" i="21"/>
  <c r="C16" i="23" l="1"/>
  <c r="B59" i="21"/>
  <c r="C58" i="21"/>
  <c r="D16" i="23" l="1"/>
  <c r="C59" i="21"/>
  <c r="D58" i="21"/>
  <c r="E16" i="23" l="1"/>
  <c r="D59" i="21"/>
  <c r="E58" i="21"/>
  <c r="F16" i="23" l="1"/>
  <c r="E59" i="21"/>
  <c r="F58" i="21"/>
  <c r="G16" i="23" l="1"/>
  <c r="F59" i="21"/>
  <c r="G58" i="21"/>
  <c r="H16" i="23" l="1"/>
  <c r="G59" i="21"/>
  <c r="H58" i="21"/>
  <c r="I16" i="23" l="1"/>
  <c r="H59" i="21"/>
  <c r="I58" i="21"/>
  <c r="J16" i="23" l="1"/>
  <c r="I59" i="21"/>
  <c r="J58" i="21"/>
  <c r="K16" i="23" l="1"/>
  <c r="J59" i="21"/>
  <c r="K58" i="21"/>
  <c r="L16" i="23" l="1"/>
  <c r="K59" i="21"/>
  <c r="L58" i="21"/>
  <c r="M16" i="23" l="1"/>
  <c r="L59" i="21"/>
  <c r="M58" i="21"/>
  <c r="N16" i="23" l="1"/>
  <c r="M59" i="21"/>
  <c r="N58" i="21"/>
  <c r="O16" i="23" l="1"/>
  <c r="N59" i="21"/>
  <c r="O58" i="21"/>
  <c r="P16" i="23" l="1"/>
  <c r="O59" i="21"/>
  <c r="P58" i="21"/>
  <c r="Q16" i="23" l="1"/>
  <c r="P59" i="21"/>
  <c r="Q58" i="21"/>
  <c r="R16" i="23" l="1"/>
  <c r="Q59" i="21"/>
  <c r="R58" i="21"/>
  <c r="S16" i="23" l="1"/>
  <c r="R59" i="21"/>
  <c r="S58" i="21"/>
  <c r="T16" i="23" l="1"/>
  <c r="S59" i="21"/>
  <c r="T58" i="21"/>
  <c r="U16" i="23" l="1"/>
  <c r="T59" i="21"/>
  <c r="U58" i="21"/>
  <c r="V16" i="23" l="1"/>
  <c r="U59" i="21"/>
  <c r="V58" i="21"/>
  <c r="W16" i="23" l="1"/>
  <c r="V59" i="21"/>
  <c r="W58" i="21"/>
  <c r="X16" i="23" l="1"/>
  <c r="W59" i="21"/>
  <c r="X58" i="21"/>
  <c r="Y16" i="23" l="1"/>
  <c r="X59" i="21"/>
  <c r="Y58" i="21"/>
  <c r="Z16" i="23" l="1"/>
  <c r="Y59" i="21"/>
  <c r="Z58" i="21"/>
  <c r="AA16" i="23" l="1"/>
  <c r="Z59" i="21"/>
  <c r="AA58" i="21"/>
  <c r="AB16" i="23" l="1"/>
  <c r="AA59" i="21"/>
  <c r="AB58" i="21"/>
  <c r="AC16" i="23" l="1"/>
  <c r="AB59" i="21"/>
  <c r="AC58" i="21"/>
  <c r="AD16" i="23" l="1"/>
  <c r="AD58" i="21"/>
  <c r="AC59" i="21"/>
  <c r="AE16" i="23" l="1"/>
  <c r="AE58" i="21"/>
  <c r="AD59" i="21"/>
  <c r="AF16" i="23" l="1"/>
  <c r="A60" i="21"/>
  <c r="AM22" i="23" s="1"/>
  <c r="AN22" i="23" s="1"/>
  <c r="AO22" i="23" s="1"/>
  <c r="AP22" i="23" s="1"/>
  <c r="AQ22" i="23" s="1"/>
  <c r="AR22" i="23" s="1"/>
  <c r="AS22" i="23" s="1"/>
  <c r="AM23" i="23" s="1"/>
  <c r="AN23" i="23" s="1"/>
  <c r="AO23" i="23" s="1"/>
  <c r="AP23" i="23" s="1"/>
  <c r="AQ23" i="23" s="1"/>
  <c r="AR23" i="23" s="1"/>
  <c r="AS23" i="23" s="1"/>
  <c r="AM24" i="23" s="1"/>
  <c r="AN24" i="23" s="1"/>
  <c r="AO24" i="23" s="1"/>
  <c r="AP24" i="23" s="1"/>
  <c r="AQ24" i="23" s="1"/>
  <c r="AR24" i="23" s="1"/>
  <c r="AS24" i="23" s="1"/>
  <c r="AM25" i="23" s="1"/>
  <c r="AN25" i="23" s="1"/>
  <c r="AO25" i="23" s="1"/>
  <c r="AP25" i="23" s="1"/>
  <c r="AQ25" i="23" s="1"/>
  <c r="AR25" i="23" s="1"/>
  <c r="AS25" i="23" s="1"/>
  <c r="AM26" i="23" s="1"/>
  <c r="AN26" i="23" s="1"/>
  <c r="AO26" i="23" s="1"/>
  <c r="AP26" i="23" s="1"/>
  <c r="AQ26" i="23" s="1"/>
  <c r="AR26" i="23" s="1"/>
  <c r="AS26" i="23" s="1"/>
  <c r="AE59" i="21"/>
  <c r="AG16" i="23" l="1"/>
  <c r="B60" i="21"/>
  <c r="A61" i="21"/>
  <c r="C24" i="23" l="1"/>
  <c r="B61" i="21"/>
  <c r="C60" i="21"/>
  <c r="D24" i="23" l="1"/>
  <c r="D60" i="21"/>
  <c r="C61" i="21"/>
  <c r="E24" i="23" l="1"/>
  <c r="E60" i="21"/>
  <c r="D61" i="21"/>
  <c r="F24" i="23" l="1"/>
  <c r="F60" i="21"/>
  <c r="E61" i="21"/>
  <c r="G24" i="23" l="1"/>
  <c r="G60" i="21"/>
  <c r="F61" i="21"/>
  <c r="H24" i="23" l="1"/>
  <c r="H60" i="21"/>
  <c r="G61" i="21"/>
  <c r="I24" i="23" l="1"/>
  <c r="I60" i="21"/>
  <c r="H61" i="21"/>
  <c r="J24" i="23" l="1"/>
  <c r="J60" i="21"/>
  <c r="I61" i="21"/>
  <c r="K24" i="23" l="1"/>
  <c r="K60" i="21"/>
  <c r="J61" i="21"/>
  <c r="L24" i="23" l="1"/>
  <c r="L60" i="21"/>
  <c r="K61" i="21"/>
  <c r="M24" i="23" l="1"/>
  <c r="M60" i="21"/>
  <c r="L61" i="21"/>
  <c r="N24" i="23" l="1"/>
  <c r="N60" i="21"/>
  <c r="M61" i="21"/>
  <c r="O24" i="23" l="1"/>
  <c r="O60" i="21"/>
  <c r="N61" i="21"/>
  <c r="P24" i="23" l="1"/>
  <c r="P60" i="21"/>
  <c r="O61" i="21"/>
  <c r="Q24" i="23" l="1"/>
  <c r="Q60" i="21"/>
  <c r="P61" i="21"/>
  <c r="R24" i="23" l="1"/>
  <c r="R60" i="21"/>
  <c r="Q61" i="21"/>
  <c r="S24" i="23" l="1"/>
  <c r="S60" i="21"/>
  <c r="R61" i="21"/>
  <c r="T24" i="23" l="1"/>
  <c r="T60" i="21"/>
  <c r="S61" i="21"/>
  <c r="U24" i="23" l="1"/>
  <c r="U60" i="21"/>
  <c r="T61" i="21"/>
  <c r="V24" i="23" l="1"/>
  <c r="V60" i="21"/>
  <c r="U61" i="21"/>
  <c r="W24" i="23" l="1"/>
  <c r="W60" i="21"/>
  <c r="V61" i="21"/>
  <c r="X24" i="23" l="1"/>
  <c r="X60" i="21"/>
  <c r="W61" i="21"/>
  <c r="Y24" i="23" l="1"/>
  <c r="Y60" i="21"/>
  <c r="X61" i="21"/>
  <c r="Z24" i="23" l="1"/>
  <c r="Z60" i="21"/>
  <c r="Y61" i="21"/>
  <c r="AA24" i="23" l="1"/>
  <c r="AA60" i="21"/>
  <c r="Z61" i="21"/>
  <c r="AB24" i="23" l="1"/>
  <c r="AB60" i="21"/>
  <c r="AA61" i="21"/>
  <c r="AC24" i="23" l="1"/>
  <c r="AC60" i="21"/>
  <c r="AB61" i="21"/>
  <c r="AD24" i="23" l="1"/>
  <c r="AD60" i="21"/>
  <c r="AC61" i="21"/>
  <c r="AE24" i="23" l="1"/>
  <c r="A62" i="21"/>
  <c r="AM30" i="23" s="1"/>
  <c r="AN30" i="23" s="1"/>
  <c r="AO30" i="23" s="1"/>
  <c r="AP30" i="23" s="1"/>
  <c r="AQ30" i="23" s="1"/>
  <c r="AR30" i="23" s="1"/>
  <c r="AS30" i="23" s="1"/>
  <c r="AM31" i="23" s="1"/>
  <c r="AN31" i="23" s="1"/>
  <c r="AO31" i="23" s="1"/>
  <c r="AP31" i="23" s="1"/>
  <c r="AQ31" i="23" s="1"/>
  <c r="AR31" i="23" s="1"/>
  <c r="AS31" i="23" s="1"/>
  <c r="AM32" i="23" s="1"/>
  <c r="AN32" i="23" s="1"/>
  <c r="AO32" i="23" s="1"/>
  <c r="AP32" i="23" s="1"/>
  <c r="AQ32" i="23" s="1"/>
  <c r="AR32" i="23" s="1"/>
  <c r="AS32" i="23" s="1"/>
  <c r="AM33" i="23" s="1"/>
  <c r="AN33" i="23" s="1"/>
  <c r="AO33" i="23" s="1"/>
  <c r="AP33" i="23" s="1"/>
  <c r="AQ33" i="23" s="1"/>
  <c r="AR33" i="23" s="1"/>
  <c r="AS33" i="23" s="1"/>
  <c r="AM34" i="23" s="1"/>
  <c r="AN34" i="23" s="1"/>
  <c r="AO34" i="23" s="1"/>
  <c r="AP34" i="23" s="1"/>
  <c r="AQ34" i="23" s="1"/>
  <c r="AR34" i="23" s="1"/>
  <c r="AS34" i="23" s="1"/>
  <c r="AM35" i="23" s="1"/>
  <c r="AN35" i="23" s="1"/>
  <c r="AO35" i="23" s="1"/>
  <c r="AP35" i="23" s="1"/>
  <c r="AQ35" i="23" s="1"/>
  <c r="AR35" i="23" s="1"/>
  <c r="AS35" i="23" s="1"/>
  <c r="AD61" i="21"/>
  <c r="AF24" i="23" l="1"/>
  <c r="B62" i="21"/>
  <c r="A63" i="21"/>
  <c r="C32" i="23" l="1"/>
  <c r="C62" i="21"/>
  <c r="B63" i="21"/>
  <c r="D32" i="23" l="1"/>
  <c r="D62" i="21"/>
  <c r="C63" i="21"/>
  <c r="E32" i="23" l="1"/>
  <c r="E62" i="21"/>
  <c r="D63" i="21"/>
  <c r="F32" i="23" l="1"/>
  <c r="F62" i="21"/>
  <c r="E63" i="21"/>
  <c r="G32" i="23" l="1"/>
  <c r="G62" i="21"/>
  <c r="F63" i="21"/>
  <c r="H32" i="23" l="1"/>
  <c r="H62" i="21"/>
  <c r="G63" i="21"/>
  <c r="I32" i="23" l="1"/>
  <c r="I62" i="21"/>
  <c r="H63" i="21"/>
  <c r="J32" i="23" l="1"/>
  <c r="J62" i="21"/>
  <c r="I63" i="21"/>
  <c r="K32" i="23" l="1"/>
  <c r="K62" i="21"/>
  <c r="J63" i="21"/>
  <c r="L32" i="23" l="1"/>
  <c r="L62" i="21"/>
  <c r="K63" i="21"/>
  <c r="M32" i="23" l="1"/>
  <c r="M62" i="21"/>
  <c r="L63" i="21"/>
  <c r="N32" i="23" l="1"/>
  <c r="N62" i="21"/>
  <c r="M63" i="21"/>
  <c r="O32" i="23" l="1"/>
  <c r="O62" i="21"/>
  <c r="N63" i="21"/>
  <c r="P32" i="23" l="1"/>
  <c r="P62" i="21"/>
  <c r="O63" i="21"/>
  <c r="Q32" i="23" l="1"/>
  <c r="Q62" i="21"/>
  <c r="P63" i="21"/>
  <c r="R32" i="23" l="1"/>
  <c r="R62" i="21"/>
  <c r="Q63" i="21"/>
  <c r="S32" i="23" l="1"/>
  <c r="S62" i="21"/>
  <c r="R63" i="21"/>
  <c r="T32" i="23" l="1"/>
  <c r="T62" i="21"/>
  <c r="S63" i="21"/>
  <c r="U32" i="23" l="1"/>
  <c r="U62" i="21"/>
  <c r="T63" i="21"/>
  <c r="V32" i="23" l="1"/>
  <c r="V62" i="21"/>
  <c r="U63" i="21"/>
  <c r="W32" i="23" l="1"/>
  <c r="W62" i="21"/>
  <c r="V63" i="21"/>
  <c r="X32" i="23" l="1"/>
  <c r="X62" i="21"/>
  <c r="W63" i="21"/>
  <c r="Y32" i="23" l="1"/>
  <c r="Y62" i="21"/>
  <c r="X63" i="21"/>
  <c r="Z32" i="23" l="1"/>
  <c r="Y63" i="21"/>
  <c r="Z62" i="21"/>
  <c r="AA32" i="23" l="1"/>
  <c r="AA62" i="21"/>
  <c r="Z63" i="21"/>
  <c r="AB32" i="23" l="1"/>
  <c r="AA63" i="21"/>
  <c r="AB62" i="21"/>
  <c r="AC32" i="23" l="1"/>
  <c r="AC62" i="21"/>
  <c r="AB63" i="21"/>
  <c r="AD32" i="23" l="1"/>
  <c r="AD62" i="21"/>
  <c r="AC63" i="21"/>
  <c r="AE32" i="23" l="1"/>
  <c r="AE62" i="21"/>
  <c r="AD63" i="21"/>
  <c r="AF32" i="23" l="1"/>
  <c r="AE63" i="21"/>
  <c r="A64" i="21"/>
  <c r="AM38" i="23" s="1"/>
  <c r="AN38" i="23" s="1"/>
  <c r="AO38" i="23" s="1"/>
  <c r="AP38" i="23" s="1"/>
  <c r="AQ38" i="23" s="1"/>
  <c r="AR38" i="23" s="1"/>
  <c r="AS38" i="23" s="1"/>
  <c r="AM39" i="23" s="1"/>
  <c r="AN39" i="23" s="1"/>
  <c r="AO39" i="23" s="1"/>
  <c r="AP39" i="23" s="1"/>
  <c r="AQ39" i="23" s="1"/>
  <c r="AR39" i="23" s="1"/>
  <c r="AS39" i="23" s="1"/>
  <c r="AM40" i="23" s="1"/>
  <c r="AN40" i="23" s="1"/>
  <c r="AO40" i="23" s="1"/>
  <c r="AP40" i="23" s="1"/>
  <c r="AQ40" i="23" s="1"/>
  <c r="AR40" i="23" s="1"/>
  <c r="AS40" i="23" s="1"/>
  <c r="AM41" i="23" s="1"/>
  <c r="AN41" i="23" s="1"/>
  <c r="AO41" i="23" s="1"/>
  <c r="AP41" i="23" s="1"/>
  <c r="AQ41" i="23" s="1"/>
  <c r="AR41" i="23" s="1"/>
  <c r="AS41" i="23" s="1"/>
  <c r="AM42" i="23" s="1"/>
  <c r="AN42" i="23" s="1"/>
  <c r="AO42" i="23" s="1"/>
  <c r="AP42" i="23" s="1"/>
  <c r="AQ42" i="23" s="1"/>
  <c r="AR42" i="23" s="1"/>
  <c r="AS42" i="23" s="1"/>
  <c r="AM43" i="23" s="1"/>
  <c r="AN43" i="23" s="1"/>
  <c r="AO43" i="23" s="1"/>
  <c r="AP43" i="23" s="1"/>
  <c r="AQ43" i="23" s="1"/>
  <c r="AR43" i="23" s="1"/>
  <c r="AS43" i="23" s="1"/>
  <c r="AG32" i="23" l="1"/>
  <c r="A65" i="21"/>
  <c r="B64" i="21"/>
  <c r="C40" i="23" l="1"/>
  <c r="B65" i="21"/>
  <c r="C64" i="21"/>
  <c r="D40" i="23" l="1"/>
  <c r="D64" i="21"/>
  <c r="C65" i="21"/>
  <c r="E40" i="23" l="1"/>
  <c r="D65" i="21"/>
  <c r="E64" i="21"/>
  <c r="F40" i="23" l="1"/>
  <c r="E65" i="21"/>
  <c r="F64" i="21"/>
  <c r="G40" i="23" l="1"/>
  <c r="F65" i="21"/>
  <c r="G64" i="21"/>
  <c r="H40" i="23" l="1"/>
  <c r="G65" i="21"/>
  <c r="H64" i="21"/>
  <c r="I40" i="23" l="1"/>
  <c r="H65" i="21"/>
  <c r="I64" i="21"/>
  <c r="J40" i="23" l="1"/>
  <c r="I65" i="21"/>
  <c r="J64" i="21"/>
  <c r="K40" i="23" l="1"/>
  <c r="J65" i="21"/>
  <c r="K64" i="21"/>
  <c r="L40" i="23" l="1"/>
  <c r="K65" i="21"/>
  <c r="L64" i="21"/>
  <c r="M40" i="23" l="1"/>
  <c r="L65" i="21"/>
  <c r="M64" i="21"/>
  <c r="N40" i="23" l="1"/>
  <c r="M65" i="21"/>
  <c r="N64" i="21"/>
  <c r="O40" i="23" l="1"/>
  <c r="N65" i="21"/>
  <c r="O64" i="21"/>
  <c r="P40" i="23" l="1"/>
  <c r="O65" i="21"/>
  <c r="P64" i="21"/>
  <c r="Q40" i="23" l="1"/>
  <c r="P65" i="21"/>
  <c r="Q64" i="21"/>
  <c r="R40" i="23" l="1"/>
  <c r="Q65" i="21"/>
  <c r="R64" i="21"/>
  <c r="S40" i="23" l="1"/>
  <c r="R65" i="21"/>
  <c r="S64" i="21"/>
  <c r="T40" i="23" l="1"/>
  <c r="S65" i="21"/>
  <c r="T64" i="21"/>
  <c r="U40" i="23" l="1"/>
  <c r="T65" i="21"/>
  <c r="U64" i="21"/>
  <c r="V40" i="23" l="1"/>
  <c r="U65" i="21"/>
  <c r="V64" i="21"/>
  <c r="W40" i="23" l="1"/>
  <c r="V65" i="21"/>
  <c r="W64" i="21"/>
  <c r="X40" i="23" l="1"/>
  <c r="W65" i="21"/>
  <c r="X64" i="21"/>
  <c r="Y40" i="23" l="1"/>
  <c r="X65" i="21"/>
  <c r="Y64" i="21"/>
  <c r="Z40" i="23" l="1"/>
  <c r="Y65" i="21"/>
  <c r="Z64" i="21"/>
  <c r="AA40" i="23" l="1"/>
  <c r="Z65" i="21"/>
  <c r="AA64" i="21"/>
  <c r="AB40" i="23" l="1"/>
  <c r="AA65" i="21"/>
  <c r="AB64" i="21"/>
  <c r="AC40" i="23" l="1"/>
  <c r="AB65" i="21"/>
  <c r="AC64" i="21"/>
  <c r="AD40" i="23" l="1"/>
  <c r="AC65" i="21"/>
  <c r="AD64" i="21"/>
  <c r="AE40" i="23" l="1"/>
  <c r="AD65" i="21"/>
  <c r="AE64" i="21"/>
  <c r="AF40" i="23" l="1"/>
  <c r="A66" i="21"/>
  <c r="AM46" i="23" s="1"/>
  <c r="AN46" i="23" s="1"/>
  <c r="AO46" i="23" s="1"/>
  <c r="AP46" i="23" s="1"/>
  <c r="AQ46" i="23" s="1"/>
  <c r="AR46" i="23" s="1"/>
  <c r="AS46" i="23" s="1"/>
  <c r="AM47" i="23" s="1"/>
  <c r="AN47" i="23" s="1"/>
  <c r="AO47" i="23" s="1"/>
  <c r="AP47" i="23" s="1"/>
  <c r="AQ47" i="23" s="1"/>
  <c r="AR47" i="23" s="1"/>
  <c r="AS47" i="23" s="1"/>
  <c r="AM48" i="23" s="1"/>
  <c r="AN48" i="23" s="1"/>
  <c r="AO48" i="23" s="1"/>
  <c r="AP48" i="23" s="1"/>
  <c r="AQ48" i="23" s="1"/>
  <c r="AR48" i="23" s="1"/>
  <c r="AS48" i="23" s="1"/>
  <c r="AM49" i="23" s="1"/>
  <c r="AN49" i="23" s="1"/>
  <c r="AO49" i="23" s="1"/>
  <c r="AP49" i="23" s="1"/>
  <c r="AQ49" i="23" s="1"/>
  <c r="AR49" i="23" s="1"/>
  <c r="AS49" i="23" s="1"/>
  <c r="AM50" i="23" s="1"/>
  <c r="AN50" i="23" s="1"/>
  <c r="AO50" i="23" s="1"/>
  <c r="AP50" i="23" s="1"/>
  <c r="AQ50" i="23" s="1"/>
  <c r="AR50" i="23" s="1"/>
  <c r="AS50" i="23" s="1"/>
  <c r="AM51" i="23" s="1"/>
  <c r="AN51" i="23" s="1"/>
  <c r="AO51" i="23" s="1"/>
  <c r="AP51" i="23" s="1"/>
  <c r="AQ51" i="23" s="1"/>
  <c r="AR51" i="23" s="1"/>
  <c r="AS51" i="23" s="1"/>
  <c r="AE65" i="21"/>
  <c r="AG40" i="23" l="1"/>
  <c r="B66" i="21"/>
  <c r="A67" i="21"/>
  <c r="C48" i="23" l="1"/>
  <c r="B67" i="21"/>
  <c r="C66" i="21"/>
  <c r="D48" i="23" l="1"/>
  <c r="C67" i="21"/>
  <c r="D66" i="21"/>
  <c r="E48" i="23" l="1"/>
  <c r="D67" i="21"/>
  <c r="E66" i="21"/>
  <c r="F48" i="23" l="1"/>
  <c r="E67" i="21"/>
  <c r="F66" i="21"/>
  <c r="G48" i="23" l="1"/>
  <c r="G66" i="21"/>
  <c r="F67" i="21"/>
  <c r="H48" i="23" l="1"/>
  <c r="H66" i="21"/>
  <c r="G67" i="21"/>
  <c r="I48" i="23" l="1"/>
  <c r="I66" i="21"/>
  <c r="H67" i="21"/>
  <c r="J48" i="23" l="1"/>
  <c r="J66" i="21"/>
  <c r="I67" i="21"/>
  <c r="K48" i="23" l="1"/>
  <c r="J67" i="21"/>
  <c r="K66" i="21"/>
  <c r="L48" i="23" l="1"/>
  <c r="K67" i="21"/>
  <c r="L66" i="21"/>
  <c r="M48" i="23" l="1"/>
  <c r="L67" i="21"/>
  <c r="M66" i="21"/>
  <c r="N48" i="23" l="1"/>
  <c r="M67" i="21"/>
  <c r="N66" i="21"/>
  <c r="O48" i="23" l="1"/>
  <c r="N67" i="21"/>
  <c r="O66" i="21"/>
  <c r="P48" i="23" l="1"/>
  <c r="O67" i="21"/>
  <c r="P66" i="21"/>
  <c r="Q48" i="23" l="1"/>
  <c r="P67" i="21"/>
  <c r="Q66" i="21"/>
  <c r="R48" i="23" l="1"/>
  <c r="R66" i="21"/>
  <c r="Q67" i="21"/>
  <c r="S48" i="23" l="1"/>
  <c r="S66" i="21"/>
  <c r="R67" i="21"/>
  <c r="T48" i="23" l="1"/>
  <c r="S67" i="21"/>
  <c r="T66" i="21"/>
  <c r="U48" i="23" l="1"/>
  <c r="T67" i="21"/>
  <c r="U66" i="21"/>
  <c r="V48" i="23" l="1"/>
  <c r="U67" i="21"/>
  <c r="V66" i="21"/>
  <c r="W48" i="23" l="1"/>
  <c r="V67" i="21"/>
  <c r="W66" i="21"/>
  <c r="X48" i="23" l="1"/>
  <c r="W67" i="21"/>
  <c r="X66" i="21"/>
  <c r="Y48" i="23" l="1"/>
  <c r="X67" i="21"/>
  <c r="Y66" i="21"/>
  <c r="Z48" i="23" l="1"/>
  <c r="Y67" i="21"/>
  <c r="Z66" i="21"/>
  <c r="AA48" i="23" l="1"/>
  <c r="Z67" i="21"/>
  <c r="AA66" i="21"/>
  <c r="AB48" i="23" l="1"/>
  <c r="AA67" i="21"/>
  <c r="AB66" i="21"/>
  <c r="AC48" i="23" l="1"/>
  <c r="AB67" i="21"/>
  <c r="AC66" i="21"/>
  <c r="AD48" i="23" l="1"/>
  <c r="AC67" i="21"/>
  <c r="AD66" i="21"/>
  <c r="AE48" i="23" l="1"/>
  <c r="AD67" i="21"/>
  <c r="A68" i="21"/>
  <c r="AM54" i="23" s="1"/>
  <c r="AN54" i="23" s="1"/>
  <c r="AO54" i="23" s="1"/>
  <c r="AP54" i="23" s="1"/>
  <c r="AQ54" i="23" s="1"/>
  <c r="AR54" i="23" s="1"/>
  <c r="AS54" i="23" s="1"/>
  <c r="AM55" i="23" s="1"/>
  <c r="AN55" i="23" s="1"/>
  <c r="AO55" i="23" s="1"/>
  <c r="AP55" i="23" s="1"/>
  <c r="AQ55" i="23" s="1"/>
  <c r="AR55" i="23" s="1"/>
  <c r="AS55" i="23" s="1"/>
  <c r="AM56" i="23" s="1"/>
  <c r="AN56" i="23" s="1"/>
  <c r="AO56" i="23" s="1"/>
  <c r="AP56" i="23" s="1"/>
  <c r="AQ56" i="23" s="1"/>
  <c r="AR56" i="23" s="1"/>
  <c r="AS56" i="23" s="1"/>
  <c r="AM57" i="23" s="1"/>
  <c r="AN57" i="23" s="1"/>
  <c r="AO57" i="23" s="1"/>
  <c r="AP57" i="23" s="1"/>
  <c r="AQ57" i="23" s="1"/>
  <c r="AR57" i="23" s="1"/>
  <c r="AS57" i="23" s="1"/>
  <c r="AM58" i="23" s="1"/>
  <c r="AN58" i="23" s="1"/>
  <c r="AO58" i="23" s="1"/>
  <c r="AP58" i="23" s="1"/>
  <c r="AQ58" i="23" s="1"/>
  <c r="AR58" i="23" s="1"/>
  <c r="AS58" i="23" s="1"/>
  <c r="AM59" i="23" s="1"/>
  <c r="AN59" i="23" s="1"/>
  <c r="AO59" i="23" s="1"/>
  <c r="AP59" i="23" s="1"/>
  <c r="AQ59" i="23" s="1"/>
  <c r="AR59" i="23" s="1"/>
  <c r="AS59" i="23" s="1"/>
  <c r="AF48" i="23" l="1"/>
  <c r="A69" i="21"/>
  <c r="B68" i="21"/>
  <c r="C56" i="23" l="1"/>
  <c r="B69" i="21"/>
  <c r="C68" i="21"/>
  <c r="D56" i="23" l="1"/>
  <c r="C69" i="21"/>
  <c r="D68" i="21"/>
  <c r="E56" i="23" l="1"/>
  <c r="D69" i="21"/>
  <c r="E68" i="21"/>
  <c r="F56" i="23" l="1"/>
  <c r="E69" i="21"/>
  <c r="F68" i="21"/>
  <c r="G56" i="23" l="1"/>
  <c r="F69" i="21"/>
  <c r="G68" i="21"/>
  <c r="H56" i="23" l="1"/>
  <c r="G69" i="21"/>
  <c r="H68" i="21"/>
  <c r="I56" i="23" l="1"/>
  <c r="H69" i="21"/>
  <c r="I68" i="21"/>
  <c r="J56" i="23" l="1"/>
  <c r="J68" i="21"/>
  <c r="I69" i="21"/>
  <c r="K56" i="23" l="1"/>
  <c r="K68" i="21"/>
  <c r="J69" i="21"/>
  <c r="L56" i="23" l="1"/>
  <c r="K69" i="21"/>
  <c r="L68" i="21"/>
  <c r="M56" i="23" l="1"/>
  <c r="M68" i="21"/>
  <c r="L69" i="21"/>
  <c r="N56" i="23" l="1"/>
  <c r="N68" i="21"/>
  <c r="M69" i="21"/>
  <c r="O56" i="23" l="1"/>
  <c r="O68" i="21"/>
  <c r="N69" i="21"/>
  <c r="P56" i="23" l="1"/>
  <c r="P68" i="21"/>
  <c r="O69" i="21"/>
  <c r="Q56" i="23" l="1"/>
  <c r="Q68" i="21"/>
  <c r="P69" i="21"/>
  <c r="R56" i="23" l="1"/>
  <c r="R68" i="21"/>
  <c r="Q69" i="21"/>
  <c r="S56" i="23" l="1"/>
  <c r="S68" i="21"/>
  <c r="R69" i="21"/>
  <c r="T56" i="23" l="1"/>
  <c r="T68" i="21"/>
  <c r="S69" i="21"/>
  <c r="U56" i="23" l="1"/>
  <c r="U68" i="21"/>
  <c r="T69" i="21"/>
  <c r="V56" i="23" l="1"/>
  <c r="V68" i="21"/>
  <c r="U69" i="21"/>
  <c r="W56" i="23" l="1"/>
  <c r="W68" i="21"/>
  <c r="V69" i="21"/>
  <c r="X56" i="23" l="1"/>
  <c r="X68" i="21"/>
  <c r="W69" i="21"/>
  <c r="Y56" i="23" l="1"/>
  <c r="Y68" i="21"/>
  <c r="X69" i="21"/>
  <c r="Z56" i="23" l="1"/>
  <c r="Z68" i="21"/>
  <c r="Y69" i="21"/>
  <c r="AA56" i="23" l="1"/>
  <c r="AA68" i="21"/>
  <c r="Z69" i="21"/>
  <c r="AB56" i="23" l="1"/>
  <c r="AB68" i="21"/>
  <c r="AA69" i="21"/>
  <c r="AC56" i="23" l="1"/>
  <c r="AC68" i="21"/>
  <c r="AB69" i="21"/>
  <c r="AD56" i="23" l="1"/>
  <c r="AD68" i="21"/>
  <c r="AC69" i="21"/>
  <c r="AE56" i="23" l="1"/>
  <c r="AE68" i="21"/>
  <c r="AD69" i="21"/>
  <c r="AF56" i="23" l="1"/>
  <c r="A70" i="21"/>
  <c r="AM62" i="23" s="1"/>
  <c r="AN62" i="23" s="1"/>
  <c r="AO62" i="23" s="1"/>
  <c r="AP62" i="23" s="1"/>
  <c r="AQ62" i="23" s="1"/>
  <c r="AR62" i="23" s="1"/>
  <c r="AS62" i="23" s="1"/>
  <c r="AM63" i="23" s="1"/>
  <c r="AN63" i="23" s="1"/>
  <c r="AO63" i="23" s="1"/>
  <c r="AP63" i="23" s="1"/>
  <c r="AQ63" i="23" s="1"/>
  <c r="AR63" i="23" s="1"/>
  <c r="AS63" i="23" s="1"/>
  <c r="AM64" i="23" s="1"/>
  <c r="AN64" i="23" s="1"/>
  <c r="AO64" i="23" s="1"/>
  <c r="AP64" i="23" s="1"/>
  <c r="AQ64" i="23" s="1"/>
  <c r="AR64" i="23" s="1"/>
  <c r="AS64" i="23" s="1"/>
  <c r="AM65" i="23" s="1"/>
  <c r="AN65" i="23" s="1"/>
  <c r="AO65" i="23" s="1"/>
  <c r="AP65" i="23" s="1"/>
  <c r="AQ65" i="23" s="1"/>
  <c r="AR65" i="23" s="1"/>
  <c r="AS65" i="23" s="1"/>
  <c r="AM66" i="23" s="1"/>
  <c r="AN66" i="23" s="1"/>
  <c r="AO66" i="23" s="1"/>
  <c r="AP66" i="23" s="1"/>
  <c r="AQ66" i="23" s="1"/>
  <c r="AR66" i="23" s="1"/>
  <c r="AS66" i="23" s="1"/>
  <c r="AM67" i="23" s="1"/>
  <c r="AN67" i="23" s="1"/>
  <c r="AO67" i="23" s="1"/>
  <c r="AP67" i="23" s="1"/>
  <c r="AQ67" i="23" s="1"/>
  <c r="AR67" i="23" s="1"/>
  <c r="AS67" i="23" s="1"/>
  <c r="AE69" i="21"/>
  <c r="AG56" i="23" l="1"/>
  <c r="B70" i="21"/>
  <c r="A71" i="21"/>
  <c r="C64" i="23" l="1"/>
  <c r="C70" i="21"/>
  <c r="B71" i="21"/>
  <c r="D64" i="23" l="1"/>
  <c r="D70" i="21"/>
  <c r="C71" i="21"/>
  <c r="E64" i="23" l="1"/>
  <c r="D71" i="21"/>
  <c r="E70" i="21"/>
  <c r="F64" i="23" l="1"/>
  <c r="F70" i="21"/>
  <c r="E71" i="21"/>
  <c r="G64" i="23" l="1"/>
  <c r="G70" i="21"/>
  <c r="F71" i="21"/>
  <c r="H64" i="23" l="1"/>
  <c r="G71" i="21"/>
  <c r="H70" i="21"/>
  <c r="I64" i="23" l="1"/>
  <c r="H71" i="21"/>
  <c r="I70" i="21"/>
  <c r="J64" i="23" l="1"/>
  <c r="I71" i="21"/>
  <c r="J70" i="21"/>
  <c r="K64" i="23" l="1"/>
  <c r="K70" i="21"/>
  <c r="J71" i="21"/>
  <c r="L64" i="23" l="1"/>
  <c r="L70" i="21"/>
  <c r="K71" i="21"/>
  <c r="M64" i="23" l="1"/>
  <c r="L71" i="21"/>
  <c r="M70" i="21"/>
  <c r="N64" i="23" l="1"/>
  <c r="N70" i="21"/>
  <c r="M71" i="21"/>
  <c r="O64" i="23" l="1"/>
  <c r="O70" i="21"/>
  <c r="N71" i="21"/>
  <c r="P64" i="23" l="1"/>
  <c r="O71" i="21"/>
  <c r="P70" i="21"/>
  <c r="Q64" i="23" l="1"/>
  <c r="Q70" i="21"/>
  <c r="P71" i="21"/>
  <c r="R64" i="23" l="1"/>
  <c r="R70" i="21"/>
  <c r="Q71" i="21"/>
  <c r="S64" i="23" l="1"/>
  <c r="S70" i="21"/>
  <c r="R71" i="21"/>
  <c r="T64" i="23" l="1"/>
  <c r="T70" i="21"/>
  <c r="S71" i="21"/>
  <c r="U64" i="23" l="1"/>
  <c r="U70" i="21"/>
  <c r="T71" i="21"/>
  <c r="V64" i="23" l="1"/>
  <c r="V70" i="21"/>
  <c r="U71" i="21"/>
  <c r="W64" i="23" l="1"/>
  <c r="W70" i="21"/>
  <c r="V71" i="21"/>
  <c r="X64" i="23" l="1"/>
  <c r="X70" i="21"/>
  <c r="W71" i="21"/>
  <c r="Y64" i="23" l="1"/>
  <c r="Y70" i="21"/>
  <c r="X71" i="21"/>
  <c r="Z64" i="23" l="1"/>
  <c r="Z70" i="21"/>
  <c r="Y71" i="21"/>
  <c r="AA64" i="23" l="1"/>
  <c r="AA70" i="21"/>
  <c r="Z71" i="21"/>
  <c r="AB64" i="23" l="1"/>
  <c r="AB70" i="21"/>
  <c r="AA71" i="21"/>
  <c r="AC64" i="23" l="1"/>
  <c r="AC70" i="21"/>
  <c r="AB71" i="21"/>
  <c r="AD64" i="23" l="1"/>
  <c r="AC71" i="21"/>
  <c r="AD70" i="21"/>
  <c r="AE64" i="23" l="1"/>
  <c r="AD71" i="21"/>
  <c r="A72" i="21"/>
  <c r="AM70" i="23" s="1"/>
  <c r="AN70" i="23" s="1"/>
  <c r="AO70" i="23" s="1"/>
  <c r="AP70" i="23" s="1"/>
  <c r="AQ70" i="23" s="1"/>
  <c r="AR70" i="23" s="1"/>
  <c r="AS70" i="23" s="1"/>
  <c r="AM71" i="23" s="1"/>
  <c r="AN71" i="23" s="1"/>
  <c r="AO71" i="23" s="1"/>
  <c r="AP71" i="23" s="1"/>
  <c r="AQ71" i="23" s="1"/>
  <c r="AR71" i="23" s="1"/>
  <c r="AS71" i="23" s="1"/>
  <c r="AM72" i="23" s="1"/>
  <c r="AN72" i="23" s="1"/>
  <c r="AO72" i="23" s="1"/>
  <c r="AP72" i="23" s="1"/>
  <c r="AQ72" i="23" s="1"/>
  <c r="AR72" i="23" s="1"/>
  <c r="AS72" i="23" s="1"/>
  <c r="AM73" i="23" s="1"/>
  <c r="AN73" i="23" s="1"/>
  <c r="AO73" i="23" s="1"/>
  <c r="AP73" i="23" s="1"/>
  <c r="AQ73" i="23" s="1"/>
  <c r="AR73" i="23" s="1"/>
  <c r="AS73" i="23" s="1"/>
  <c r="AM74" i="23" s="1"/>
  <c r="AN74" i="23" s="1"/>
  <c r="AO74" i="23" s="1"/>
  <c r="AP74" i="23" s="1"/>
  <c r="AQ74" i="23" s="1"/>
  <c r="AR74" i="23" s="1"/>
  <c r="AS74" i="23" s="1"/>
  <c r="AM75" i="23" s="1"/>
  <c r="AN75" i="23" s="1"/>
  <c r="AO75" i="23" s="1"/>
  <c r="AP75" i="23" s="1"/>
  <c r="AQ75" i="23" s="1"/>
  <c r="AR75" i="23" s="1"/>
  <c r="AS75" i="23" s="1"/>
  <c r="AF64" i="23" l="1"/>
  <c r="A73" i="21"/>
  <c r="B72" i="21"/>
  <c r="C72" i="23" l="1"/>
  <c r="B73" i="21"/>
  <c r="C72" i="21"/>
  <c r="D72" i="23" l="1"/>
  <c r="C73" i="21"/>
  <c r="D72" i="21"/>
  <c r="E72" i="23" l="1"/>
  <c r="D73" i="21"/>
  <c r="E72" i="21"/>
  <c r="F72" i="23" l="1"/>
  <c r="E73" i="21"/>
  <c r="F72" i="21"/>
  <c r="G72" i="23" l="1"/>
  <c r="F73" i="21"/>
  <c r="G72" i="21"/>
  <c r="H72" i="23" l="1"/>
  <c r="G73" i="21"/>
  <c r="H72" i="21"/>
  <c r="I72" i="23" l="1"/>
  <c r="H73" i="21"/>
  <c r="I72" i="21"/>
  <c r="J72" i="23" l="1"/>
  <c r="I73" i="21"/>
  <c r="J72" i="21"/>
  <c r="K72" i="23" l="1"/>
  <c r="K72" i="21"/>
  <c r="J73" i="21"/>
  <c r="L72" i="23" l="1"/>
  <c r="K73" i="21"/>
  <c r="L72" i="21"/>
  <c r="M72" i="23" l="1"/>
  <c r="L73" i="21"/>
  <c r="M72" i="21"/>
  <c r="N72" i="23" l="1"/>
  <c r="M73" i="21"/>
  <c r="N72" i="21"/>
  <c r="O72" i="23" l="1"/>
  <c r="N73" i="21"/>
  <c r="O72" i="21"/>
  <c r="P72" i="23" l="1"/>
  <c r="O73" i="21"/>
  <c r="P72" i="21"/>
  <c r="Q72" i="23" l="1"/>
  <c r="P73" i="21"/>
  <c r="Q72" i="21"/>
  <c r="R72" i="23" l="1"/>
  <c r="Q73" i="21"/>
  <c r="R72" i="21"/>
  <c r="S72" i="23" l="1"/>
  <c r="R73" i="21"/>
  <c r="S72" i="21"/>
  <c r="T72" i="23" l="1"/>
  <c r="S73" i="21"/>
  <c r="T72" i="21"/>
  <c r="U72" i="23" l="1"/>
  <c r="T73" i="21"/>
  <c r="U72" i="21"/>
  <c r="V72" i="23" l="1"/>
  <c r="V72" i="21"/>
  <c r="U73" i="21"/>
  <c r="W72" i="23" l="1"/>
  <c r="V73" i="21"/>
  <c r="W72" i="21"/>
  <c r="X72" i="23" l="1"/>
  <c r="W73" i="21"/>
  <c r="X72" i="21"/>
  <c r="Y72" i="23" l="1"/>
  <c r="X73" i="21"/>
  <c r="Y72" i="21"/>
  <c r="Z72" i="23" l="1"/>
  <c r="Y73" i="21"/>
  <c r="Z72" i="21"/>
  <c r="AA72" i="23" l="1"/>
  <c r="Z73" i="21"/>
  <c r="AA72" i="21"/>
  <c r="AB72" i="23" l="1"/>
  <c r="AA73" i="21"/>
  <c r="AB72" i="21"/>
  <c r="AC72" i="23" l="1"/>
  <c r="AB73" i="21"/>
  <c r="AC72" i="21"/>
  <c r="AD72" i="23" l="1"/>
  <c r="AC73" i="21"/>
  <c r="AD72" i="21"/>
  <c r="AE72" i="23" l="1"/>
  <c r="AD73" i="21"/>
  <c r="AE72" i="21"/>
  <c r="AF72" i="23" l="1"/>
  <c r="AE73" i="21"/>
  <c r="A74" i="21"/>
  <c r="AM78" i="23" s="1"/>
  <c r="AN78" i="23" s="1"/>
  <c r="AO78" i="23" s="1"/>
  <c r="AP78" i="23" s="1"/>
  <c r="AQ78" i="23" s="1"/>
  <c r="AR78" i="23" s="1"/>
  <c r="AS78" i="23" s="1"/>
  <c r="AM79" i="23" s="1"/>
  <c r="AN79" i="23" s="1"/>
  <c r="AO79" i="23" s="1"/>
  <c r="AP79" i="23" s="1"/>
  <c r="AQ79" i="23" s="1"/>
  <c r="AR79" i="23" s="1"/>
  <c r="AS79" i="23" s="1"/>
  <c r="AM80" i="23" s="1"/>
  <c r="AN80" i="23" s="1"/>
  <c r="AO80" i="23" s="1"/>
  <c r="AP80" i="23" s="1"/>
  <c r="AQ80" i="23" s="1"/>
  <c r="AR80" i="23" s="1"/>
  <c r="AS80" i="23" s="1"/>
  <c r="AM81" i="23" s="1"/>
  <c r="AN81" i="23" s="1"/>
  <c r="AO81" i="23" s="1"/>
  <c r="AP81" i="23" s="1"/>
  <c r="AQ81" i="23" s="1"/>
  <c r="AR81" i="23" s="1"/>
  <c r="AS81" i="23" s="1"/>
  <c r="AM82" i="23" s="1"/>
  <c r="AN82" i="23" s="1"/>
  <c r="AO82" i="23" s="1"/>
  <c r="AP82" i="23" s="1"/>
  <c r="AQ82" i="23" s="1"/>
  <c r="AR82" i="23" s="1"/>
  <c r="AS82" i="23" s="1"/>
  <c r="AM83" i="23" s="1"/>
  <c r="AN83" i="23" s="1"/>
  <c r="AO83" i="23" s="1"/>
  <c r="AP83" i="23" s="1"/>
  <c r="AQ83" i="23" s="1"/>
  <c r="AR83" i="23" s="1"/>
  <c r="AS83" i="23" s="1"/>
  <c r="AG72" i="23" l="1"/>
  <c r="A75" i="21"/>
  <c r="B74" i="21"/>
  <c r="C80" i="23" l="1"/>
  <c r="B75" i="21"/>
  <c r="C74" i="21"/>
  <c r="D80" i="23" l="1"/>
  <c r="C75" i="21"/>
  <c r="D74" i="21"/>
  <c r="E80" i="23" l="1"/>
  <c r="D75" i="21"/>
  <c r="E74" i="21"/>
  <c r="F80" i="23" l="1"/>
  <c r="E75" i="21"/>
  <c r="F74" i="21"/>
  <c r="G80" i="23" l="1"/>
  <c r="F75" i="21"/>
  <c r="G74" i="21"/>
  <c r="H80" i="23" l="1"/>
  <c r="G75" i="21"/>
  <c r="H74" i="21"/>
  <c r="I80" i="23" l="1"/>
  <c r="H75" i="21"/>
  <c r="I74" i="21"/>
  <c r="J80" i="23" l="1"/>
  <c r="I75" i="21"/>
  <c r="J74" i="21"/>
  <c r="K80" i="23" l="1"/>
  <c r="J75" i="21"/>
  <c r="K74" i="21"/>
  <c r="L80" i="23" l="1"/>
  <c r="K75" i="21"/>
  <c r="L74" i="21"/>
  <c r="M80" i="23" l="1"/>
  <c r="L75" i="21"/>
  <c r="M74" i="21"/>
  <c r="N80" i="23" l="1"/>
  <c r="M75" i="21"/>
  <c r="N74" i="21"/>
  <c r="O80" i="23" l="1"/>
  <c r="N75" i="21"/>
  <c r="O74" i="21"/>
  <c r="P80" i="23" l="1"/>
  <c r="O75" i="21"/>
  <c r="P74" i="21"/>
  <c r="Q80" i="23" l="1"/>
  <c r="P75" i="21"/>
  <c r="Q74" i="21"/>
  <c r="R80" i="23" l="1"/>
  <c r="Q75" i="21"/>
  <c r="R74" i="21"/>
  <c r="S80" i="23" l="1"/>
  <c r="R75" i="21"/>
  <c r="S74" i="21"/>
  <c r="T80" i="23" l="1"/>
  <c r="T74" i="21"/>
  <c r="S75" i="21"/>
  <c r="U80" i="23" l="1"/>
  <c r="T75" i="21"/>
  <c r="U74" i="21"/>
  <c r="V80" i="23" l="1"/>
  <c r="V74" i="21"/>
  <c r="U75" i="21"/>
  <c r="W80" i="23" l="1"/>
  <c r="V75" i="21"/>
  <c r="W74" i="21"/>
  <c r="X80" i="23" l="1"/>
  <c r="W75" i="21"/>
  <c r="X74" i="21"/>
  <c r="Y80" i="23" l="1"/>
  <c r="X75" i="21"/>
  <c r="Y74" i="21"/>
  <c r="Z80" i="23" l="1"/>
  <c r="Y75" i="21"/>
  <c r="Z74" i="21"/>
  <c r="AA80" i="23" l="1"/>
  <c r="AA74" i="21"/>
  <c r="Z75" i="21"/>
  <c r="AB80" i="23" l="1"/>
  <c r="AA75" i="21"/>
  <c r="AB74" i="21"/>
  <c r="AC80" i="23" l="1"/>
  <c r="AB75" i="21"/>
  <c r="AC74" i="21"/>
  <c r="AD80" i="23" l="1"/>
  <c r="AC75" i="21"/>
  <c r="AD74" i="21"/>
  <c r="AE80" i="23" l="1"/>
  <c r="AD75" i="21"/>
  <c r="AE74" i="21"/>
  <c r="AF80" i="23" l="1"/>
  <c r="AE75" i="21"/>
  <c r="A76" i="21"/>
  <c r="AM86" i="23" s="1"/>
  <c r="AN86" i="23" s="1"/>
  <c r="AO86" i="23" s="1"/>
  <c r="AP86" i="23" s="1"/>
  <c r="AQ86" i="23" s="1"/>
  <c r="AR86" i="23" s="1"/>
  <c r="AS86" i="23" s="1"/>
  <c r="AM87" i="23" s="1"/>
  <c r="AN87" i="23" s="1"/>
  <c r="AO87" i="23" s="1"/>
  <c r="AP87" i="23" s="1"/>
  <c r="AQ87" i="23" s="1"/>
  <c r="AR87" i="23" s="1"/>
  <c r="AS87" i="23" s="1"/>
  <c r="AM88" i="23" s="1"/>
  <c r="AN88" i="23" s="1"/>
  <c r="AO88" i="23" s="1"/>
  <c r="AP88" i="23" s="1"/>
  <c r="AQ88" i="23" s="1"/>
  <c r="AR88" i="23" s="1"/>
  <c r="AS88" i="23" s="1"/>
  <c r="AM89" i="23" s="1"/>
  <c r="AN89" i="23" s="1"/>
  <c r="AO89" i="23" s="1"/>
  <c r="AP89" i="23" s="1"/>
  <c r="AQ89" i="23" s="1"/>
  <c r="AR89" i="23" s="1"/>
  <c r="AS89" i="23" s="1"/>
  <c r="AM90" i="23" s="1"/>
  <c r="AN90" i="23" s="1"/>
  <c r="AO90" i="23" s="1"/>
  <c r="AP90" i="23" s="1"/>
  <c r="AQ90" i="23" s="1"/>
  <c r="AR90" i="23" s="1"/>
  <c r="AS90" i="23" s="1"/>
  <c r="AM91" i="23" s="1"/>
  <c r="AN91" i="23" s="1"/>
  <c r="AO91" i="23" s="1"/>
  <c r="AP91" i="23" s="1"/>
  <c r="AQ91" i="23" s="1"/>
  <c r="AR91" i="23" s="1"/>
  <c r="AS91" i="23" s="1"/>
  <c r="AG80" i="23" l="1"/>
  <c r="A77" i="21"/>
  <c r="B76" i="21"/>
  <c r="C88" i="23" l="1"/>
  <c r="B77" i="21"/>
  <c r="C76" i="21"/>
  <c r="D88" i="23" l="1"/>
  <c r="C77" i="21"/>
  <c r="D76" i="21"/>
  <c r="E88" i="23" l="1"/>
  <c r="D77" i="21"/>
  <c r="E76" i="21"/>
  <c r="F88" i="23" l="1"/>
  <c r="E77" i="21"/>
  <c r="F76" i="21"/>
  <c r="G88" i="23" l="1"/>
  <c r="F77" i="21"/>
  <c r="G76" i="21"/>
  <c r="H88" i="23" l="1"/>
  <c r="G77" i="21"/>
  <c r="H76" i="21"/>
  <c r="I88" i="23" l="1"/>
  <c r="H77" i="21"/>
  <c r="I76" i="21"/>
  <c r="J88" i="23" l="1"/>
  <c r="J76" i="21"/>
  <c r="I77" i="21"/>
  <c r="K88" i="23" l="1"/>
  <c r="J77" i="21"/>
  <c r="K76" i="21"/>
  <c r="L88" i="23" l="1"/>
  <c r="K77" i="21"/>
  <c r="L76" i="21"/>
  <c r="M88" i="23" l="1"/>
  <c r="L77" i="21"/>
  <c r="M76" i="21"/>
  <c r="N88" i="23" l="1"/>
  <c r="M77" i="21"/>
  <c r="N76" i="21"/>
  <c r="O88" i="23" l="1"/>
  <c r="N77" i="21"/>
  <c r="O76" i="21"/>
  <c r="P88" i="23" l="1"/>
  <c r="O77" i="21"/>
  <c r="P76" i="21"/>
  <c r="Q88" i="23" l="1"/>
  <c r="P77" i="21"/>
  <c r="Q76" i="21"/>
  <c r="R88" i="23" l="1"/>
  <c r="Q77" i="21"/>
  <c r="R76" i="21"/>
  <c r="S88" i="23" l="1"/>
  <c r="R77" i="21"/>
  <c r="S76" i="21"/>
  <c r="T88" i="23" l="1"/>
  <c r="S77" i="21"/>
  <c r="T76" i="21"/>
  <c r="U88" i="23" l="1"/>
  <c r="T77" i="21"/>
  <c r="U76" i="21"/>
  <c r="V88" i="23" l="1"/>
  <c r="U77" i="21"/>
  <c r="V76" i="21"/>
  <c r="W88" i="23" l="1"/>
  <c r="V77" i="21"/>
  <c r="W76" i="21"/>
  <c r="X88" i="23" l="1"/>
  <c r="W77" i="21"/>
  <c r="X76" i="21"/>
  <c r="Y88" i="23" l="1"/>
  <c r="X77" i="21"/>
  <c r="Y76" i="21"/>
  <c r="Z88" i="23" l="1"/>
  <c r="Y77" i="21"/>
  <c r="Z76" i="21"/>
  <c r="AA88" i="23" l="1"/>
  <c r="Z77" i="21"/>
  <c r="AA76" i="21"/>
  <c r="AB88" i="23" l="1"/>
  <c r="AA77" i="21"/>
  <c r="AB76" i="21"/>
  <c r="AC88" i="23" l="1"/>
  <c r="AB77" i="21"/>
  <c r="AC76" i="21"/>
  <c r="AD88" i="23" l="1"/>
  <c r="AC77" i="21"/>
  <c r="A78" i="21"/>
  <c r="AM94" i="23" s="1"/>
  <c r="AN94" i="23" s="1"/>
  <c r="AO94" i="23" s="1"/>
  <c r="AP94" i="23" s="1"/>
  <c r="AQ94" i="23" s="1"/>
  <c r="AR94" i="23" s="1"/>
  <c r="AS94" i="23" s="1"/>
  <c r="AM95" i="23" s="1"/>
  <c r="AN95" i="23" s="1"/>
  <c r="AO95" i="23" s="1"/>
  <c r="AP95" i="23" s="1"/>
  <c r="AQ95" i="23" s="1"/>
  <c r="AR95" i="23" s="1"/>
  <c r="AS95" i="23" s="1"/>
  <c r="AM96" i="23" s="1"/>
  <c r="AN96" i="23" s="1"/>
  <c r="AO96" i="23" s="1"/>
  <c r="AP96" i="23" s="1"/>
  <c r="AQ96" i="23" s="1"/>
  <c r="AR96" i="23" s="1"/>
  <c r="AS96" i="23" s="1"/>
  <c r="AM97" i="23" s="1"/>
  <c r="AN97" i="23" s="1"/>
  <c r="AO97" i="23" s="1"/>
  <c r="AP97" i="23" s="1"/>
  <c r="AQ97" i="23" s="1"/>
  <c r="AR97" i="23" s="1"/>
  <c r="AS97" i="23" s="1"/>
  <c r="AM98" i="23" s="1"/>
  <c r="AN98" i="23" s="1"/>
  <c r="AO98" i="23" s="1"/>
  <c r="AP98" i="23" s="1"/>
  <c r="AQ98" i="23" s="1"/>
  <c r="AR98" i="23" s="1"/>
  <c r="AS98" i="23" s="1"/>
  <c r="AM99" i="23" s="1"/>
  <c r="AN99" i="23" s="1"/>
  <c r="AO99" i="23" s="1"/>
  <c r="AP99" i="23" s="1"/>
  <c r="AQ99" i="23" s="1"/>
  <c r="AR99" i="23" s="1"/>
  <c r="AS99" i="23" s="1"/>
  <c r="AE88" i="23" l="1"/>
  <c r="A79" i="21"/>
  <c r="B78" i="21"/>
  <c r="C96" i="23" l="1"/>
  <c r="B79" i="21"/>
  <c r="C78" i="21"/>
  <c r="D96" i="23" l="1"/>
  <c r="C79" i="21"/>
  <c r="D78" i="21"/>
  <c r="E96" i="23" l="1"/>
  <c r="D79" i="21"/>
  <c r="E78" i="21"/>
  <c r="F96" i="23" l="1"/>
  <c r="E79" i="21"/>
  <c r="F78" i="21"/>
  <c r="G96" i="23" l="1"/>
  <c r="F79" i="21"/>
  <c r="G78" i="21"/>
  <c r="H96" i="23" l="1"/>
  <c r="G79" i="21"/>
  <c r="H78" i="21"/>
  <c r="I96" i="23" l="1"/>
  <c r="H79" i="21"/>
  <c r="I78" i="21"/>
  <c r="J96" i="23" l="1"/>
  <c r="I79" i="21"/>
  <c r="J78" i="21"/>
  <c r="K96" i="23" l="1"/>
  <c r="J79" i="21"/>
  <c r="K78" i="21"/>
  <c r="L96" i="23" l="1"/>
  <c r="K79" i="21"/>
  <c r="L78" i="21"/>
  <c r="M96" i="23" l="1"/>
  <c r="L79" i="21"/>
  <c r="M78" i="21"/>
  <c r="N96" i="23" l="1"/>
  <c r="M79" i="21"/>
  <c r="N78" i="21"/>
  <c r="O96" i="23" l="1"/>
  <c r="N79" i="21"/>
  <c r="O78" i="21"/>
  <c r="P96" i="23" l="1"/>
  <c r="O79" i="21"/>
  <c r="P78" i="21"/>
  <c r="Q96" i="23" l="1"/>
  <c r="P79" i="21"/>
  <c r="Q78" i="21"/>
  <c r="R96" i="23" l="1"/>
  <c r="Q79" i="21"/>
  <c r="R78" i="21"/>
  <c r="S96" i="23" l="1"/>
  <c r="R79" i="21"/>
  <c r="S78" i="21"/>
  <c r="T96" i="23" l="1"/>
  <c r="S79" i="21"/>
  <c r="T78" i="21"/>
  <c r="U96" i="23" l="1"/>
  <c r="T79" i="21"/>
  <c r="U78" i="21"/>
  <c r="V96" i="23" l="1"/>
  <c r="U79" i="21"/>
  <c r="V78" i="21"/>
  <c r="W96" i="23" l="1"/>
  <c r="V79" i="21"/>
  <c r="W78" i="21"/>
  <c r="X96" i="23" l="1"/>
  <c r="W79" i="21"/>
  <c r="X78" i="21"/>
  <c r="Y96" i="23" l="1"/>
  <c r="X79" i="21"/>
  <c r="Y78" i="21"/>
  <c r="Z96" i="23" l="1"/>
  <c r="Y79" i="21"/>
  <c r="Z78" i="21"/>
  <c r="AA96" i="23" l="1"/>
  <c r="Z79" i="21"/>
  <c r="AA78" i="21"/>
  <c r="AB96" i="23" l="1"/>
  <c r="AA79" i="21"/>
  <c r="AB78" i="21"/>
  <c r="AC96" i="23" l="1"/>
  <c r="AB79" i="21"/>
  <c r="AC78" i="21"/>
  <c r="AD96" i="23" l="1"/>
  <c r="AC79" i="21"/>
  <c r="AD78" i="21"/>
  <c r="AE96" i="23" l="1"/>
  <c r="AE78" i="21"/>
  <c r="AD79" i="21"/>
  <c r="AK94" i="12"/>
  <c r="AK98" i="12" s="1"/>
  <c r="AE79" i="21" l="1"/>
  <c r="AG96" i="23" s="1"/>
  <c r="A83" i="21"/>
  <c r="AF96" i="23"/>
  <c r="AJ110" i="12"/>
  <c r="AH93" i="12"/>
  <c r="AJ109" i="12"/>
  <c r="AJ108" i="12" s="1"/>
  <c r="AK118" i="12" s="1"/>
  <c r="AK119" i="12" s="1"/>
  <c r="A84" i="21" l="1"/>
  <c r="B83" i="21"/>
  <c r="AK120" i="12"/>
  <c r="B84" i="21" l="1"/>
  <c r="C83" i="21"/>
  <c r="D83" i="21" l="1"/>
  <c r="C84" i="21"/>
  <c r="E83" i="21" l="1"/>
  <c r="D84" i="21"/>
  <c r="E84" i="21" l="1"/>
  <c r="F83" i="21"/>
  <c r="F84" i="21" l="1"/>
  <c r="G83" i="21"/>
  <c r="G84" i="21" l="1"/>
  <c r="H83" i="21"/>
  <c r="I83" i="21" l="1"/>
  <c r="H84" i="21"/>
  <c r="J83" i="21" l="1"/>
  <c r="I84" i="21"/>
  <c r="J84" i="21" l="1"/>
  <c r="K83" i="21"/>
  <c r="K84" i="21" l="1"/>
  <c r="L83" i="21"/>
  <c r="L84" i="21" l="1"/>
  <c r="M83" i="21"/>
  <c r="M84" i="21" l="1"/>
  <c r="N83" i="21"/>
  <c r="O83" i="21" l="1"/>
  <c r="N84" i="21"/>
  <c r="P83" i="21" l="1"/>
  <c r="O84" i="21"/>
  <c r="P84" i="21" l="1"/>
  <c r="Q83" i="21"/>
  <c r="Q84" i="21" l="1"/>
  <c r="R83" i="21"/>
  <c r="S83" i="21" l="1"/>
  <c r="R84" i="21"/>
  <c r="T83" i="21" l="1"/>
  <c r="S84" i="21"/>
  <c r="U83" i="21" l="1"/>
  <c r="T84" i="21"/>
  <c r="V83" i="21" l="1"/>
  <c r="U84" i="21"/>
  <c r="W83" i="21" l="1"/>
  <c r="V84" i="21"/>
  <c r="W84" i="21" l="1"/>
  <c r="X83" i="21"/>
  <c r="X84" i="21" l="1"/>
  <c r="Y83" i="21"/>
  <c r="Z83" i="21" l="1"/>
  <c r="Y84" i="21"/>
  <c r="Z84" i="21" l="1"/>
  <c r="AA83" i="21"/>
  <c r="AB83" i="21" l="1"/>
  <c r="AA84" i="21"/>
  <c r="AB84" i="21" l="1"/>
  <c r="AC83" i="21"/>
  <c r="AC84" i="21" l="1"/>
  <c r="AD83" i="21"/>
  <c r="A85" i="21" l="1"/>
  <c r="AD84" i="21"/>
  <c r="A86" i="21" l="1"/>
  <c r="B85" i="21"/>
  <c r="C85" i="21" l="1"/>
  <c r="B86" i="21"/>
  <c r="D85" i="21" l="1"/>
  <c r="C86" i="21"/>
  <c r="D86" i="21" l="1"/>
  <c r="E85" i="21"/>
  <c r="E86" i="21" l="1"/>
  <c r="F85" i="21"/>
  <c r="G85" i="21" l="1"/>
  <c r="F86" i="21"/>
  <c r="H85" i="21" l="1"/>
  <c r="G86" i="21"/>
  <c r="I85" i="21" l="1"/>
  <c r="H86" i="21"/>
  <c r="J85" i="21" l="1"/>
  <c r="I86" i="21"/>
  <c r="K85" i="21" l="1"/>
  <c r="J86" i="21"/>
  <c r="L85" i="21" l="1"/>
  <c r="K86" i="21"/>
  <c r="L86" i="21" l="1"/>
  <c r="M85" i="21"/>
  <c r="N85" i="21" l="1"/>
  <c r="M86" i="21"/>
  <c r="N86" i="21" l="1"/>
  <c r="O85" i="21"/>
  <c r="P85" i="21" l="1"/>
  <c r="O86" i="21"/>
  <c r="P86" i="21" l="1"/>
  <c r="Q85" i="21"/>
  <c r="Q86" i="21" l="1"/>
  <c r="R85" i="21"/>
  <c r="S85" i="21" l="1"/>
  <c r="R86" i="21"/>
  <c r="T85" i="21" l="1"/>
  <c r="S86" i="21"/>
  <c r="T86" i="21" l="1"/>
  <c r="U85" i="21"/>
  <c r="V85" i="21" l="1"/>
  <c r="U86" i="21"/>
  <c r="V86" i="21" l="1"/>
  <c r="W85" i="21"/>
  <c r="W86" i="21" l="1"/>
  <c r="X85" i="21"/>
  <c r="X86" i="21" l="1"/>
  <c r="Y85" i="21"/>
  <c r="Z85" i="21" l="1"/>
  <c r="Y86" i="21"/>
  <c r="AA85" i="21" l="1"/>
  <c r="Z86" i="21"/>
  <c r="AB85" i="21" l="1"/>
  <c r="AA86" i="21"/>
  <c r="AB86" i="21" l="1"/>
  <c r="AC85" i="21"/>
  <c r="AD85" i="21" l="1"/>
  <c r="AC86" i="21"/>
  <c r="AE85" i="21" l="1"/>
  <c r="AD86" i="21"/>
  <c r="AE86" i="21" l="1"/>
  <c r="A87" i="21"/>
  <c r="A88" i="21" l="1"/>
  <c r="B87" i="21"/>
  <c r="B88" i="21" l="1"/>
  <c r="C87" i="21"/>
  <c r="C88" i="21" l="1"/>
  <c r="D87" i="21"/>
  <c r="D88" i="21" l="1"/>
  <c r="E87" i="21"/>
  <c r="E88" i="21" l="1"/>
  <c r="F87" i="21"/>
  <c r="G87" i="21" l="1"/>
  <c r="F88" i="21"/>
  <c r="H87" i="21" l="1"/>
  <c r="G88" i="21"/>
  <c r="I87" i="21" l="1"/>
  <c r="H88" i="21"/>
  <c r="J87" i="21" l="1"/>
  <c r="I88" i="21"/>
  <c r="J88" i="21" l="1"/>
  <c r="K87" i="21"/>
  <c r="K88" i="21" l="1"/>
  <c r="L87" i="21"/>
  <c r="L88" i="21" l="1"/>
  <c r="M87" i="21"/>
  <c r="M88" i="21" l="1"/>
  <c r="N87" i="21"/>
  <c r="N88" i="21" l="1"/>
  <c r="O87" i="21"/>
  <c r="O88" i="21" l="1"/>
  <c r="P87" i="21"/>
  <c r="P88" i="21" l="1"/>
  <c r="Q87" i="21"/>
  <c r="Q88" i="21" l="1"/>
  <c r="R87" i="21"/>
  <c r="R88" i="21" l="1"/>
  <c r="S87" i="21"/>
  <c r="T87" i="21" l="1"/>
  <c r="S88" i="21"/>
  <c r="T88" i="21" l="1"/>
  <c r="U87" i="21"/>
  <c r="V87" i="21" l="1"/>
  <c r="U88" i="21"/>
  <c r="V88" i="21" l="1"/>
  <c r="W87" i="21"/>
  <c r="W88" i="21" l="1"/>
  <c r="X87" i="21"/>
  <c r="X88" i="21" l="1"/>
  <c r="Y87" i="21"/>
  <c r="Z87" i="21" l="1"/>
  <c r="Y88" i="21"/>
  <c r="Z88" i="21" l="1"/>
  <c r="AA87" i="21"/>
  <c r="AA88" i="21" l="1"/>
  <c r="AB87" i="21"/>
  <c r="AC87" i="21" l="1"/>
  <c r="AB88" i="21"/>
  <c r="AD87" i="21" l="1"/>
  <c r="AC88" i="21"/>
  <c r="AD88" i="21" l="1"/>
  <c r="A89" i="21"/>
  <c r="B89" i="21" l="1"/>
  <c r="A90" i="21"/>
  <c r="B90" i="21" l="1"/>
  <c r="C89" i="21"/>
  <c r="D89" i="21" l="1"/>
  <c r="C90" i="21"/>
  <c r="E89" i="21" l="1"/>
  <c r="D90" i="21"/>
  <c r="F89" i="21" l="1"/>
  <c r="E90" i="21"/>
  <c r="G89" i="21" l="1"/>
  <c r="F90" i="21"/>
  <c r="G90" i="21" l="1"/>
  <c r="H89" i="21"/>
  <c r="H90" i="21" l="1"/>
  <c r="I89" i="21"/>
  <c r="J89" i="21" l="1"/>
  <c r="I90" i="21"/>
  <c r="J90" i="21" l="1"/>
  <c r="K89" i="21"/>
  <c r="K90" i="21" l="1"/>
  <c r="L89" i="21"/>
  <c r="L90" i="21" l="1"/>
  <c r="M89" i="21"/>
  <c r="N89" i="21" l="1"/>
  <c r="M90" i="21"/>
  <c r="O89" i="21" l="1"/>
  <c r="N90" i="21"/>
  <c r="O90" i="21" l="1"/>
  <c r="P89" i="21"/>
  <c r="Q89" i="21" l="1"/>
  <c r="P90" i="21"/>
  <c r="Q90" i="21" l="1"/>
  <c r="R89" i="21"/>
  <c r="S89" i="21" l="1"/>
  <c r="R90" i="21"/>
  <c r="T89" i="21" l="1"/>
  <c r="S90" i="21"/>
  <c r="T90" i="21" l="1"/>
  <c r="U89" i="21"/>
  <c r="V89" i="21" l="1"/>
  <c r="U90" i="21"/>
  <c r="W89" i="21" l="1"/>
  <c r="V90" i="21"/>
  <c r="W90" i="21" l="1"/>
  <c r="X89" i="21"/>
  <c r="Y89" i="21" l="1"/>
  <c r="X90" i="21"/>
  <c r="Y90" i="21" l="1"/>
  <c r="Z89" i="21"/>
  <c r="AA89" i="21" l="1"/>
  <c r="Z90" i="21"/>
  <c r="AA90" i="21" l="1"/>
  <c r="AB89" i="21"/>
  <c r="AC89" i="21" l="1"/>
  <c r="AB90" i="21"/>
  <c r="AD89" i="21" l="1"/>
  <c r="AC90" i="21"/>
  <c r="AD90" i="21" l="1"/>
  <c r="AE89" i="21"/>
  <c r="AE90" i="21" l="1"/>
  <c r="A91" i="21"/>
  <c r="A92" i="21" l="1"/>
  <c r="B91" i="21"/>
  <c r="B92" i="21" l="1"/>
  <c r="C91" i="21"/>
  <c r="D91" i="21" l="1"/>
  <c r="C92" i="21"/>
  <c r="E91" i="21" l="1"/>
  <c r="D92" i="21"/>
  <c r="E92" i="21" l="1"/>
  <c r="F91" i="21"/>
  <c r="G91" i="21" l="1"/>
  <c r="F92" i="21"/>
  <c r="G92" i="21" l="1"/>
  <c r="H91" i="21"/>
  <c r="H92" i="21" l="1"/>
  <c r="I91" i="21"/>
  <c r="I92" i="21" l="1"/>
  <c r="J91" i="21"/>
  <c r="K91" i="21" l="1"/>
  <c r="J92" i="21"/>
  <c r="K92" i="21" l="1"/>
  <c r="L91" i="21"/>
  <c r="L92" i="21" l="1"/>
  <c r="M91" i="21"/>
  <c r="M92" i="21" l="1"/>
  <c r="N91" i="21"/>
  <c r="O91" i="21" l="1"/>
  <c r="N92" i="21"/>
  <c r="O92" i="21" l="1"/>
  <c r="P91" i="21"/>
  <c r="Q91" i="21" l="1"/>
  <c r="P92" i="21"/>
  <c r="R91" i="21" l="1"/>
  <c r="Q92" i="21"/>
  <c r="S91" i="21" l="1"/>
  <c r="R92" i="21"/>
  <c r="T91" i="21" l="1"/>
  <c r="S92" i="21"/>
  <c r="U91" i="21" l="1"/>
  <c r="T92" i="21"/>
  <c r="U92" i="21" l="1"/>
  <c r="V91" i="21"/>
  <c r="V92" i="21" l="1"/>
  <c r="W91" i="21"/>
  <c r="X91" i="21" l="1"/>
  <c r="W92" i="21"/>
  <c r="X92" i="21" l="1"/>
  <c r="Y91" i="21"/>
  <c r="Y92" i="21" l="1"/>
  <c r="Z91" i="21"/>
  <c r="AA91" i="21" l="1"/>
  <c r="Z92" i="21"/>
  <c r="AB91" i="21" l="1"/>
  <c r="AA92" i="21"/>
  <c r="AB92" i="21" l="1"/>
  <c r="AC91" i="21"/>
  <c r="AD91" i="21" l="1"/>
  <c r="AC92" i="21"/>
  <c r="AE91" i="21" l="1"/>
  <c r="AD92" i="21"/>
  <c r="A93" i="21" l="1"/>
  <c r="AE92" i="21"/>
  <c r="A94" i="21" l="1"/>
  <c r="B93" i="21"/>
  <c r="C93" i="21" l="1"/>
  <c r="B94" i="21"/>
  <c r="D93" i="21" l="1"/>
  <c r="C94" i="21"/>
  <c r="D94" i="21" l="1"/>
  <c r="E93" i="21"/>
  <c r="F93" i="21" l="1"/>
  <c r="E94" i="21"/>
  <c r="F94" i="21" l="1"/>
  <c r="G93" i="21"/>
  <c r="G94" i="21" l="1"/>
  <c r="H93" i="21"/>
  <c r="H94" i="21" l="1"/>
  <c r="I93" i="21"/>
  <c r="J93" i="21" l="1"/>
  <c r="I94" i="21"/>
  <c r="K93" i="21" l="1"/>
  <c r="J94" i="21"/>
  <c r="K94" i="21" l="1"/>
  <c r="L93" i="21"/>
  <c r="L94" i="21" l="1"/>
  <c r="M93" i="21"/>
  <c r="N93" i="21" l="1"/>
  <c r="M94" i="21"/>
  <c r="O93" i="21" l="1"/>
  <c r="N94" i="21"/>
  <c r="P93" i="21" l="1"/>
  <c r="O94" i="21"/>
  <c r="Q93" i="21" l="1"/>
  <c r="P94" i="21"/>
  <c r="R93" i="21" l="1"/>
  <c r="Q94" i="21"/>
  <c r="R94" i="21" l="1"/>
  <c r="S93" i="21"/>
  <c r="S94" i="21" l="1"/>
  <c r="T93" i="21"/>
  <c r="T94" i="21" l="1"/>
  <c r="U93" i="21"/>
  <c r="V93" i="21" l="1"/>
  <c r="U94" i="21"/>
  <c r="V94" i="21" l="1"/>
  <c r="W93" i="21"/>
  <c r="W94" i="21" l="1"/>
  <c r="X93" i="21"/>
  <c r="Y93" i="21" l="1"/>
  <c r="X94" i="21"/>
  <c r="Z93" i="21" l="1"/>
  <c r="Y94" i="21"/>
  <c r="AA93" i="21" l="1"/>
  <c r="Z94" i="21"/>
  <c r="AB93" i="21" l="1"/>
  <c r="AA94" i="21"/>
  <c r="AC93" i="21" l="1"/>
  <c r="AB94" i="21"/>
  <c r="AD93" i="21" l="1"/>
  <c r="AC94" i="21"/>
  <c r="A95" i="21" l="1"/>
  <c r="AD94" i="21"/>
  <c r="A96" i="21" l="1"/>
  <c r="B95" i="21"/>
  <c r="C95" i="21" l="1"/>
  <c r="B96" i="21"/>
  <c r="D95" i="21" l="1"/>
  <c r="C96" i="21"/>
  <c r="E95" i="21" l="1"/>
  <c r="D96" i="21"/>
  <c r="F95" i="21" l="1"/>
  <c r="E96" i="21"/>
  <c r="F96" i="21" l="1"/>
  <c r="G95" i="21"/>
  <c r="G96" i="21" l="1"/>
  <c r="H95" i="21"/>
  <c r="H96" i="21" l="1"/>
  <c r="I95" i="21"/>
  <c r="I96" i="21" l="1"/>
  <c r="J95" i="21"/>
  <c r="J96" i="21" l="1"/>
  <c r="K95" i="21"/>
  <c r="L95" i="21" l="1"/>
  <c r="K96" i="21"/>
  <c r="L96" i="21" l="1"/>
  <c r="M95" i="21"/>
  <c r="N95" i="21" l="1"/>
  <c r="M96" i="21"/>
  <c r="O95" i="21" l="1"/>
  <c r="N96" i="21"/>
  <c r="P95" i="21" l="1"/>
  <c r="O96" i="21"/>
  <c r="P96" i="21" l="1"/>
  <c r="Q95" i="21"/>
  <c r="R95" i="21" l="1"/>
  <c r="Q96" i="21"/>
  <c r="R96" i="21" l="1"/>
  <c r="S95" i="21"/>
  <c r="S96" i="21" l="1"/>
  <c r="T95" i="21"/>
  <c r="U95" i="21" l="1"/>
  <c r="T96" i="21"/>
  <c r="U96" i="21" l="1"/>
  <c r="V95" i="21"/>
  <c r="V96" i="21" l="1"/>
  <c r="W95" i="21"/>
  <c r="W96" i="21" l="1"/>
  <c r="X95" i="21"/>
  <c r="X96" i="21" l="1"/>
  <c r="Y95" i="21"/>
  <c r="Y96" i="21" l="1"/>
  <c r="Z95" i="21"/>
  <c r="Z96" i="21" l="1"/>
  <c r="AA95" i="21"/>
  <c r="AB95" i="21" l="1"/>
  <c r="AA96" i="21"/>
  <c r="AC95" i="21" l="1"/>
  <c r="AB96" i="21"/>
  <c r="AC96" i="21" l="1"/>
  <c r="AD95" i="21"/>
  <c r="AD96" i="21" l="1"/>
  <c r="AE95" i="21"/>
  <c r="A97" i="21" l="1"/>
  <c r="AE96" i="21"/>
  <c r="B97" i="21" l="1"/>
  <c r="A98" i="21"/>
  <c r="C97" i="21" l="1"/>
  <c r="B98" i="21"/>
  <c r="C98" i="21" l="1"/>
  <c r="D97" i="21"/>
  <c r="D98" i="21" l="1"/>
  <c r="E97" i="21"/>
  <c r="E98" i="21" l="1"/>
  <c r="F97" i="21"/>
  <c r="G97" i="21" l="1"/>
  <c r="F98" i="21"/>
  <c r="H97" i="21" l="1"/>
  <c r="G98" i="21"/>
  <c r="H98" i="21" l="1"/>
  <c r="I97" i="21"/>
  <c r="I98" i="21" l="1"/>
  <c r="J97" i="21"/>
  <c r="K97" i="21" l="1"/>
  <c r="J98" i="21"/>
  <c r="K98" i="21" l="1"/>
  <c r="L97" i="21"/>
  <c r="M97" i="21" l="1"/>
  <c r="L98" i="21"/>
  <c r="N97" i="21" l="1"/>
  <c r="M98" i="21"/>
  <c r="O97" i="21" l="1"/>
  <c r="N98" i="21"/>
  <c r="P97" i="21" l="1"/>
  <c r="O98" i="21"/>
  <c r="P98" i="21" l="1"/>
  <c r="Q97" i="21"/>
  <c r="R97" i="21" l="1"/>
  <c r="Q98" i="21"/>
  <c r="R98" i="21" l="1"/>
  <c r="S97" i="21"/>
  <c r="S98" i="21" l="1"/>
  <c r="T97" i="21"/>
  <c r="T98" i="21" l="1"/>
  <c r="U97" i="21"/>
  <c r="U98" i="21" l="1"/>
  <c r="V97" i="21"/>
  <c r="V98" i="21" l="1"/>
  <c r="W97" i="21"/>
  <c r="W98" i="21" l="1"/>
  <c r="X97" i="21"/>
  <c r="Y97" i="21" l="1"/>
  <c r="X98" i="21"/>
  <c r="Y98" i="21" l="1"/>
  <c r="Z97" i="21"/>
  <c r="Z98" i="21" l="1"/>
  <c r="AA97" i="21"/>
  <c r="AA98" i="21" l="1"/>
  <c r="AB97" i="21"/>
  <c r="AB98" i="21" l="1"/>
  <c r="AC97" i="21"/>
  <c r="AC98" i="21" l="1"/>
  <c r="AD97" i="21"/>
  <c r="A99" i="21" l="1"/>
  <c r="AD98" i="21"/>
  <c r="A100" i="21" l="1"/>
  <c r="B99" i="21"/>
  <c r="B100" i="21" l="1"/>
  <c r="C99" i="21"/>
  <c r="C100" i="21" l="1"/>
  <c r="D99" i="21"/>
  <c r="D100" i="21" l="1"/>
  <c r="E99" i="21"/>
  <c r="E100" i="21" l="1"/>
  <c r="F99" i="21"/>
  <c r="F100" i="21" l="1"/>
  <c r="G99" i="21"/>
  <c r="H99" i="21" l="1"/>
  <c r="G100" i="21"/>
  <c r="H100" i="21" l="1"/>
  <c r="I99" i="21"/>
  <c r="I100" i="21" l="1"/>
  <c r="J99" i="21"/>
  <c r="J100" i="21" l="1"/>
  <c r="K99" i="21"/>
  <c r="L99" i="21" l="1"/>
  <c r="K100" i="21"/>
  <c r="M99" i="21" l="1"/>
  <c r="L100" i="21"/>
  <c r="N99" i="21" l="1"/>
  <c r="M100" i="21"/>
  <c r="N100" i="21" l="1"/>
  <c r="O99" i="21"/>
  <c r="O100" i="21" l="1"/>
  <c r="P99" i="21"/>
  <c r="Q99" i="21" l="1"/>
  <c r="P100" i="21"/>
  <c r="Q100" i="21" l="1"/>
  <c r="R99" i="21"/>
  <c r="R100" i="21" l="1"/>
  <c r="S99" i="21"/>
  <c r="S100" i="21" l="1"/>
  <c r="T99" i="21"/>
  <c r="U99" i="21" l="1"/>
  <c r="T100" i="21"/>
  <c r="U100" i="21" l="1"/>
  <c r="V99" i="21"/>
  <c r="W99" i="21" l="1"/>
  <c r="V100" i="21"/>
  <c r="W100" i="21" l="1"/>
  <c r="X99" i="21"/>
  <c r="X100" i="21" l="1"/>
  <c r="Y99" i="21"/>
  <c r="Z99" i="21" l="1"/>
  <c r="Y100" i="21"/>
  <c r="AA99" i="21" l="1"/>
  <c r="Z100" i="21"/>
  <c r="AB99" i="21" l="1"/>
  <c r="AA100" i="21"/>
  <c r="AC99" i="21" l="1"/>
  <c r="AB100" i="21"/>
  <c r="AD99" i="21" l="1"/>
  <c r="AC100" i="21"/>
  <c r="AD100" i="21" l="1"/>
  <c r="AE99" i="21"/>
  <c r="A101" i="21" l="1"/>
  <c r="AE100" i="21"/>
  <c r="B101" i="21" l="1"/>
  <c r="A102" i="21"/>
  <c r="C101" i="21" l="1"/>
  <c r="B102" i="21"/>
  <c r="C102" i="21" l="1"/>
  <c r="D101" i="21"/>
  <c r="D102" i="21" l="1"/>
  <c r="E101" i="21"/>
  <c r="E102" i="21" l="1"/>
  <c r="F101" i="21"/>
  <c r="F102" i="21" l="1"/>
  <c r="G101" i="21"/>
  <c r="G102" i="21" l="1"/>
  <c r="H101" i="21"/>
  <c r="H102" i="21" l="1"/>
  <c r="I101" i="21"/>
  <c r="J101" i="21" l="1"/>
  <c r="I102" i="21"/>
  <c r="K101" i="21" l="1"/>
  <c r="J102" i="21"/>
  <c r="K102" i="21" l="1"/>
  <c r="L101" i="21"/>
  <c r="M101" i="21" l="1"/>
  <c r="L102" i="21"/>
  <c r="N101" i="21" l="1"/>
  <c r="M102" i="21"/>
  <c r="O101" i="21" l="1"/>
  <c r="N102" i="21"/>
  <c r="O102" i="21" l="1"/>
  <c r="P101" i="21"/>
  <c r="P102" i="21" l="1"/>
  <c r="Q101" i="21"/>
  <c r="Q102" i="21" l="1"/>
  <c r="R101" i="21"/>
  <c r="R102" i="21" l="1"/>
  <c r="S101" i="21"/>
  <c r="S102" i="21" l="1"/>
  <c r="T101" i="21"/>
  <c r="U101" i="21" l="1"/>
  <c r="T102" i="21"/>
  <c r="V101" i="21" l="1"/>
  <c r="U102" i="21"/>
  <c r="V102" i="21" l="1"/>
  <c r="W101" i="21"/>
  <c r="X101" i="21" l="1"/>
  <c r="W102" i="21"/>
  <c r="Y101" i="21" l="1"/>
  <c r="X102" i="21"/>
  <c r="Z101" i="21" l="1"/>
  <c r="Y102" i="21"/>
  <c r="AA101" i="21" l="1"/>
  <c r="Z102" i="21"/>
  <c r="AA102" i="21" l="1"/>
  <c r="AB101" i="21"/>
  <c r="AB102" i="21" l="1"/>
  <c r="AC101" i="21"/>
  <c r="AC102" i="21" l="1"/>
  <c r="AD101" i="21"/>
  <c r="AD102" i="21" l="1"/>
  <c r="AE101" i="21"/>
  <c r="AE102" i="21" l="1"/>
  <c r="A103" i="21"/>
  <c r="A104" i="21" l="1"/>
  <c r="B103" i="21"/>
  <c r="C103" i="21" l="1"/>
  <c r="B104" i="21"/>
  <c r="C104" i="21" l="1"/>
  <c r="D103" i="21"/>
  <c r="D104" i="21" l="1"/>
  <c r="E103" i="21"/>
  <c r="E104" i="21" l="1"/>
  <c r="F103" i="21"/>
  <c r="F104" i="21" l="1"/>
  <c r="G103" i="21"/>
  <c r="G104" i="21" l="1"/>
  <c r="H103" i="21"/>
  <c r="H104" i="21" l="1"/>
  <c r="I103" i="21"/>
  <c r="J103" i="21" l="1"/>
  <c r="I104" i="21"/>
  <c r="K103" i="21" l="1"/>
  <c r="J104" i="21"/>
  <c r="K104" i="21" l="1"/>
  <c r="L103" i="21"/>
  <c r="M103" i="21" l="1"/>
  <c r="L104" i="21"/>
  <c r="N103" i="21" l="1"/>
  <c r="M104" i="21"/>
  <c r="N104" i="21" l="1"/>
  <c r="O103" i="21"/>
  <c r="O104" i="21" l="1"/>
  <c r="P103" i="21"/>
  <c r="Q103" i="21" l="1"/>
  <c r="P104" i="21"/>
  <c r="Q104" i="21" l="1"/>
  <c r="R103" i="21"/>
  <c r="S103" i="21" l="1"/>
  <c r="R104" i="21"/>
  <c r="T103" i="21" l="1"/>
  <c r="S104" i="21"/>
  <c r="T104" i="21" l="1"/>
  <c r="U103" i="21"/>
  <c r="V103" i="21" l="1"/>
  <c r="U104" i="21"/>
  <c r="W103" i="21" l="1"/>
  <c r="V104" i="21"/>
  <c r="X103" i="21" l="1"/>
  <c r="W104" i="21"/>
  <c r="X104" i="21" l="1"/>
  <c r="Y103" i="21"/>
  <c r="Z103" i="21" l="1"/>
  <c r="Y104" i="21"/>
  <c r="AA103" i="21" l="1"/>
  <c r="Z104" i="21"/>
  <c r="AA104" i="21" l="1"/>
  <c r="AB103" i="21"/>
  <c r="A105" i="21" l="1"/>
  <c r="AB104" i="21"/>
  <c r="B105" i="21" l="1"/>
  <c r="A106" i="21"/>
  <c r="C105" i="21" l="1"/>
  <c r="B106" i="21"/>
  <c r="C106" i="21" l="1"/>
  <c r="D105" i="21"/>
  <c r="D106" i="21" l="1"/>
  <c r="E105" i="21"/>
  <c r="E106" i="21" l="1"/>
  <c r="F105" i="21"/>
  <c r="G105" i="21" l="1"/>
  <c r="F106" i="21"/>
  <c r="G106" i="21" l="1"/>
  <c r="H105" i="21"/>
  <c r="I105" i="21" l="1"/>
  <c r="H106" i="21"/>
  <c r="J105" i="21" l="1"/>
  <c r="I106" i="21"/>
  <c r="K105" i="21" l="1"/>
  <c r="J106" i="21"/>
  <c r="L105" i="21" l="1"/>
  <c r="K106" i="21"/>
  <c r="M105" i="21" l="1"/>
  <c r="L106" i="21"/>
  <c r="N105" i="21" l="1"/>
  <c r="M106" i="21"/>
  <c r="N106" i="21" l="1"/>
  <c r="O105" i="21"/>
  <c r="O106" i="21" l="1"/>
  <c r="P105" i="21"/>
  <c r="P106" i="21" l="1"/>
  <c r="Q105" i="21"/>
  <c r="R105" i="21" l="1"/>
  <c r="Q106" i="21"/>
  <c r="R106" i="21" l="1"/>
  <c r="S105" i="21"/>
  <c r="S106" i="21" l="1"/>
  <c r="T105" i="21"/>
  <c r="T106" i="21" l="1"/>
  <c r="U105" i="21"/>
  <c r="V105" i="21" l="1"/>
  <c r="U106" i="21"/>
  <c r="W105" i="21" l="1"/>
  <c r="V106" i="21"/>
  <c r="W106" i="21" l="1"/>
  <c r="X105" i="21"/>
  <c r="Y105" i="21" l="1"/>
  <c r="X106" i="21"/>
  <c r="Z105" i="21" l="1"/>
  <c r="Y106" i="21"/>
  <c r="AA105" i="21" l="1"/>
  <c r="Z106" i="21"/>
  <c r="AA106" i="21" l="1"/>
  <c r="AB105" i="21"/>
  <c r="AC105" i="21" l="1"/>
  <c r="AB106" i="21"/>
  <c r="AC106" i="21" l="1"/>
  <c r="AD105" i="21"/>
  <c r="AD106" i="21" l="1"/>
  <c r="AE105" i="21"/>
  <c r="AE106" i="21" l="1"/>
  <c r="A110" i="21"/>
  <c r="A111" i="21" l="1"/>
  <c r="B110" i="21"/>
  <c r="B111" i="21" l="1"/>
  <c r="C110" i="21"/>
  <c r="C111" i="21" l="1"/>
  <c r="D110" i="21"/>
  <c r="D111" i="21" l="1"/>
  <c r="E110" i="21"/>
  <c r="F110" i="21" l="1"/>
  <c r="E111" i="21"/>
  <c r="G110" i="21" l="1"/>
  <c r="F111" i="21"/>
  <c r="H110" i="21" l="1"/>
  <c r="G111" i="21"/>
  <c r="I110" i="21" l="1"/>
  <c r="H111" i="21"/>
  <c r="J110" i="21" l="1"/>
  <c r="I111" i="21"/>
  <c r="J111" i="21" l="1"/>
  <c r="K110" i="21"/>
  <c r="L110" i="21" l="1"/>
  <c r="K111" i="21"/>
  <c r="M110" i="21" l="1"/>
  <c r="L111" i="21"/>
  <c r="N110" i="21" l="1"/>
  <c r="M111" i="21"/>
  <c r="O110" i="21" l="1"/>
  <c r="N111" i="21"/>
  <c r="O111" i="21" l="1"/>
  <c r="P110" i="21"/>
  <c r="P111" i="21" l="1"/>
  <c r="Q110" i="21"/>
  <c r="Q111" i="21" l="1"/>
  <c r="R110" i="21"/>
  <c r="S110" i="21" l="1"/>
  <c r="R111" i="21"/>
  <c r="T110" i="21" l="1"/>
  <c r="S111" i="21"/>
  <c r="U110" i="21" l="1"/>
  <c r="T111" i="21"/>
  <c r="V110" i="21" l="1"/>
  <c r="U111" i="21"/>
  <c r="V111" i="21" l="1"/>
  <c r="W110" i="21"/>
  <c r="W111" i="21" l="1"/>
  <c r="X110" i="21"/>
  <c r="X111" i="21" l="1"/>
  <c r="Y110" i="21"/>
  <c r="Y111" i="21" l="1"/>
  <c r="Z110" i="21"/>
  <c r="Z111" i="21" l="1"/>
  <c r="AA110" i="21"/>
  <c r="AA111" i="21" l="1"/>
  <c r="AB110" i="21"/>
  <c r="AC110" i="21" l="1"/>
  <c r="AB111" i="21"/>
  <c r="AD110" i="21" l="1"/>
  <c r="AC111" i="21"/>
  <c r="A112" i="21" l="1"/>
  <c r="AD111" i="21"/>
  <c r="A113" i="21" l="1"/>
  <c r="B112" i="21"/>
  <c r="B113" i="21" l="1"/>
  <c r="C112" i="21"/>
  <c r="C113" i="21" l="1"/>
  <c r="D112" i="21"/>
  <c r="E112" i="21" l="1"/>
  <c r="D113" i="21"/>
  <c r="F112" i="21" l="1"/>
  <c r="E113" i="21"/>
  <c r="G112" i="21" l="1"/>
  <c r="F113" i="21"/>
  <c r="H112" i="21" l="1"/>
  <c r="G113" i="21"/>
  <c r="I112" i="21" l="1"/>
  <c r="H113" i="21"/>
  <c r="J112" i="21" l="1"/>
  <c r="I113" i="21"/>
  <c r="K112" i="21" l="1"/>
  <c r="J113" i="21"/>
  <c r="K113" i="21" l="1"/>
  <c r="L112" i="21"/>
  <c r="L113" i="21" l="1"/>
  <c r="M112" i="21"/>
  <c r="N112" i="21" l="1"/>
  <c r="M113" i="21"/>
  <c r="O112" i="21" l="1"/>
  <c r="N113" i="21"/>
  <c r="P112" i="21" l="1"/>
  <c r="O113" i="21"/>
  <c r="Q112" i="21" l="1"/>
  <c r="P113" i="21"/>
  <c r="R112" i="21" l="1"/>
  <c r="Q113" i="21"/>
  <c r="S112" i="21" l="1"/>
  <c r="R113" i="21"/>
  <c r="S113" i="21" l="1"/>
  <c r="T112" i="21"/>
  <c r="U112" i="21" l="1"/>
  <c r="T113" i="21"/>
  <c r="V112" i="21" l="1"/>
  <c r="U113" i="21"/>
  <c r="V113" i="21" l="1"/>
  <c r="W112" i="21"/>
  <c r="W113" i="21" l="1"/>
  <c r="X112" i="21"/>
  <c r="X113" i="21" l="1"/>
  <c r="Y112" i="21"/>
  <c r="Y113" i="21" l="1"/>
  <c r="Z112" i="21"/>
  <c r="AA112" i="21" l="1"/>
  <c r="Z113" i="21"/>
  <c r="AB112" i="21" l="1"/>
  <c r="AA113" i="21"/>
  <c r="AC112" i="21" l="1"/>
  <c r="AB113" i="21"/>
  <c r="AC113" i="21" l="1"/>
  <c r="AD112" i="21"/>
  <c r="AE112" i="21" l="1"/>
  <c r="AD113" i="21"/>
  <c r="A114" i="21" l="1"/>
  <c r="AE113" i="21"/>
  <c r="A115" i="21" l="1"/>
  <c r="B114" i="21"/>
  <c r="B115" i="21" l="1"/>
  <c r="C114" i="21"/>
  <c r="C115" i="21" l="1"/>
  <c r="D114" i="21"/>
  <c r="D115" i="21" l="1"/>
  <c r="E114" i="21"/>
  <c r="E115" i="21" l="1"/>
  <c r="F114" i="21"/>
  <c r="G114" i="21" l="1"/>
  <c r="F115" i="21"/>
  <c r="H114" i="21" l="1"/>
  <c r="G115" i="21"/>
  <c r="I114" i="21" l="1"/>
  <c r="H115" i="21"/>
  <c r="I115" i="21" l="1"/>
  <c r="J114" i="21"/>
  <c r="J115" i="21" l="1"/>
  <c r="K114" i="21"/>
  <c r="K115" i="21" l="1"/>
  <c r="L114" i="21"/>
  <c r="L115" i="21" l="1"/>
  <c r="M114" i="21"/>
  <c r="N114" i="21" l="1"/>
  <c r="M115" i="21"/>
  <c r="N115" i="21" l="1"/>
  <c r="O114" i="21"/>
  <c r="O115" i="21" l="1"/>
  <c r="P114" i="21"/>
  <c r="Q114" i="21" l="1"/>
  <c r="P115" i="21"/>
  <c r="Q115" i="21" l="1"/>
  <c r="R114" i="21"/>
  <c r="S114" i="21" l="1"/>
  <c r="R115" i="21"/>
  <c r="T114" i="21" l="1"/>
  <c r="S115" i="21"/>
  <c r="T115" i="21" l="1"/>
  <c r="U114" i="21"/>
  <c r="V114" i="21" l="1"/>
  <c r="U115" i="21"/>
  <c r="W114" i="21" l="1"/>
  <c r="V115" i="21"/>
  <c r="W115" i="21" l="1"/>
  <c r="X114" i="21"/>
  <c r="Y114" i="21" l="1"/>
  <c r="X115" i="21"/>
  <c r="Y115" i="21" l="1"/>
  <c r="Z114" i="21"/>
  <c r="Z115" i="21" l="1"/>
  <c r="AA114" i="21"/>
  <c r="AA115" i="21" l="1"/>
  <c r="AB114" i="21"/>
  <c r="AC114" i="21" l="1"/>
  <c r="AB115" i="21"/>
  <c r="AD114" i="21" l="1"/>
  <c r="AC115" i="21"/>
  <c r="A116" i="21" l="1"/>
  <c r="AD115" i="21"/>
  <c r="B116" i="21" l="1"/>
  <c r="A117" i="21"/>
  <c r="B117" i="21" l="1"/>
  <c r="C116" i="21"/>
  <c r="D116" i="21" l="1"/>
  <c r="C117" i="21"/>
  <c r="E116" i="21" l="1"/>
  <c r="D117" i="21"/>
  <c r="E117" i="21" l="1"/>
  <c r="F116" i="21"/>
  <c r="F117" i="21" l="1"/>
  <c r="G116" i="21"/>
  <c r="H116" i="21" l="1"/>
  <c r="G117" i="21"/>
  <c r="I116" i="21" l="1"/>
  <c r="H117" i="21"/>
  <c r="I117" i="21" l="1"/>
  <c r="J116" i="21"/>
  <c r="K116" i="21" l="1"/>
  <c r="J117" i="21"/>
  <c r="K117" i="21" l="1"/>
  <c r="L116" i="21"/>
  <c r="L117" i="21" l="1"/>
  <c r="M116" i="21"/>
  <c r="N116" i="21" l="1"/>
  <c r="M117" i="21"/>
  <c r="O116" i="21" l="1"/>
  <c r="N117" i="21"/>
  <c r="P116" i="21" l="1"/>
  <c r="O117" i="21"/>
  <c r="Q116" i="21" l="1"/>
  <c r="P117" i="21"/>
  <c r="R116" i="21" l="1"/>
  <c r="Q117" i="21"/>
  <c r="S116" i="21" l="1"/>
  <c r="R117" i="21"/>
  <c r="T116" i="21" l="1"/>
  <c r="S117" i="21"/>
  <c r="T117" i="21" l="1"/>
  <c r="U116" i="21"/>
  <c r="U117" i="21" l="1"/>
  <c r="V116" i="21"/>
  <c r="W116" i="21" l="1"/>
  <c r="V117" i="21"/>
  <c r="X116" i="21" l="1"/>
  <c r="W117" i="21"/>
  <c r="X117" i="21" l="1"/>
  <c r="Y116" i="21"/>
  <c r="Z116" i="21" l="1"/>
  <c r="Y117" i="21"/>
  <c r="AA116" i="21" l="1"/>
  <c r="Z117" i="21"/>
  <c r="AB116" i="21" l="1"/>
  <c r="AA117" i="21"/>
  <c r="AC116" i="21" l="1"/>
  <c r="AB117" i="21"/>
  <c r="AD116" i="21" l="1"/>
  <c r="AC117" i="21"/>
  <c r="AE116" i="21" l="1"/>
  <c r="AD117" i="21"/>
  <c r="AE117" i="21" l="1"/>
  <c r="A118" i="21"/>
  <c r="B118" i="21" l="1"/>
  <c r="A119" i="21"/>
  <c r="C118" i="21" l="1"/>
  <c r="B119" i="21"/>
  <c r="D118" i="21" l="1"/>
  <c r="C119" i="21"/>
  <c r="E118" i="21" l="1"/>
  <c r="D119" i="21"/>
  <c r="F118" i="21" l="1"/>
  <c r="E119" i="21"/>
  <c r="F119" i="21" l="1"/>
  <c r="G118" i="21"/>
  <c r="G119" i="21" l="1"/>
  <c r="H118" i="21"/>
  <c r="H119" i="21" l="1"/>
  <c r="I118" i="21"/>
  <c r="J118" i="21" l="1"/>
  <c r="I119" i="21"/>
  <c r="J119" i="21" l="1"/>
  <c r="K118" i="21"/>
  <c r="K119" i="21" l="1"/>
  <c r="L118" i="21"/>
  <c r="M118" i="21" l="1"/>
  <c r="L119" i="21"/>
  <c r="N118" i="21" l="1"/>
  <c r="M119" i="21"/>
  <c r="O118" i="21" l="1"/>
  <c r="N119" i="21"/>
  <c r="P118" i="21" l="1"/>
  <c r="O119" i="21"/>
  <c r="Q118" i="21" l="1"/>
  <c r="P119" i="21"/>
  <c r="R118" i="21" l="1"/>
  <c r="Q119" i="21"/>
  <c r="S118" i="21" l="1"/>
  <c r="R119" i="21"/>
  <c r="S119" i="21" l="1"/>
  <c r="T118" i="21"/>
  <c r="T119" i="21" l="1"/>
  <c r="U118" i="21"/>
  <c r="U119" i="21" l="1"/>
  <c r="V118" i="21"/>
  <c r="V119" i="21" l="1"/>
  <c r="W118" i="21"/>
  <c r="X118" i="21" l="1"/>
  <c r="W119" i="21"/>
  <c r="Y118" i="21" l="1"/>
  <c r="X119" i="21"/>
  <c r="Y119" i="21" l="1"/>
  <c r="Z118" i="21"/>
  <c r="Z119" i="21" l="1"/>
  <c r="AA118" i="21"/>
  <c r="AA119" i="21" l="1"/>
  <c r="AB118" i="21"/>
  <c r="AB119" i="21" l="1"/>
  <c r="AC118" i="21"/>
  <c r="AC119" i="21" l="1"/>
  <c r="AD118" i="21"/>
  <c r="AE118" i="21" l="1"/>
  <c r="AD119" i="21"/>
  <c r="A120" i="21" l="1"/>
  <c r="AE119" i="21"/>
  <c r="B120" i="21" l="1"/>
  <c r="A121" i="21"/>
  <c r="B121" i="21" l="1"/>
  <c r="C120" i="21"/>
  <c r="D120" i="21" l="1"/>
  <c r="C121" i="21"/>
  <c r="E120" i="21" l="1"/>
  <c r="D121" i="21"/>
  <c r="E121" i="21" l="1"/>
  <c r="F120" i="21"/>
  <c r="F121" i="21" l="1"/>
  <c r="G120" i="21"/>
  <c r="G121" i="21" l="1"/>
  <c r="H120" i="21"/>
  <c r="I120" i="21" l="1"/>
  <c r="H121" i="21"/>
  <c r="J120" i="21" l="1"/>
  <c r="I121" i="21"/>
  <c r="J121" i="21" l="1"/>
  <c r="K120" i="21"/>
  <c r="L120" i="21" l="1"/>
  <c r="K121" i="21"/>
  <c r="L121" i="21" l="1"/>
  <c r="M120" i="21"/>
  <c r="N120" i="21" l="1"/>
  <c r="M121" i="21"/>
  <c r="N121" i="21" l="1"/>
  <c r="O120" i="21"/>
  <c r="P120" i="21" l="1"/>
  <c r="O121" i="21"/>
  <c r="Q120" i="21" l="1"/>
  <c r="P121" i="21"/>
  <c r="Q121" i="21" l="1"/>
  <c r="R120" i="21"/>
  <c r="R121" i="21" l="1"/>
  <c r="S120" i="21"/>
  <c r="S121" i="21" l="1"/>
  <c r="T120" i="21"/>
  <c r="T121" i="21" l="1"/>
  <c r="U120" i="21"/>
  <c r="U121" i="21" l="1"/>
  <c r="V120" i="21"/>
  <c r="W120" i="21" l="1"/>
  <c r="V121" i="21"/>
  <c r="X120" i="21" l="1"/>
  <c r="W121" i="21"/>
  <c r="Y120" i="21" l="1"/>
  <c r="X121" i="21"/>
  <c r="Z120" i="21" l="1"/>
  <c r="Y121" i="21"/>
  <c r="AA120" i="21" l="1"/>
  <c r="Z121" i="21"/>
  <c r="AB120" i="21" l="1"/>
  <c r="AA121" i="21"/>
  <c r="AB121" i="21" l="1"/>
  <c r="AC120" i="21"/>
  <c r="AC121" i="21" l="1"/>
  <c r="AD120" i="21"/>
  <c r="A122" i="21" l="1"/>
  <c r="AD121" i="21"/>
  <c r="B122" i="21" l="1"/>
  <c r="A123" i="21"/>
  <c r="C122" i="21" l="1"/>
  <c r="B123" i="21"/>
  <c r="D122" i="21" l="1"/>
  <c r="C123" i="21"/>
  <c r="D123" i="21" l="1"/>
  <c r="E122" i="21"/>
  <c r="E123" i="21" l="1"/>
  <c r="F122" i="21"/>
  <c r="G122" i="21" l="1"/>
  <c r="F123" i="21"/>
  <c r="H122" i="21" l="1"/>
  <c r="G123" i="21"/>
  <c r="I122" i="21" l="1"/>
  <c r="H123" i="21"/>
  <c r="I123" i="21" l="1"/>
  <c r="J122" i="21"/>
  <c r="K122" i="21" l="1"/>
  <c r="J123" i="21"/>
  <c r="L122" i="21" l="1"/>
  <c r="K123" i="21"/>
  <c r="M122" i="21" l="1"/>
  <c r="L123" i="21"/>
  <c r="N122" i="21" l="1"/>
  <c r="M123" i="21"/>
  <c r="O122" i="21" l="1"/>
  <c r="N123" i="21"/>
  <c r="P122" i="21" l="1"/>
  <c r="O123" i="21"/>
  <c r="P123" i="21" l="1"/>
  <c r="Q122" i="21"/>
  <c r="R122" i="21" l="1"/>
  <c r="Q123" i="21"/>
  <c r="R123" i="21" l="1"/>
  <c r="S122" i="21"/>
  <c r="S123" i="21" l="1"/>
  <c r="T122" i="21"/>
  <c r="U122" i="21" l="1"/>
  <c r="T123" i="21"/>
  <c r="U123" i="21" l="1"/>
  <c r="V122" i="21"/>
  <c r="W122" i="21" l="1"/>
  <c r="V123" i="21"/>
  <c r="W123" i="21" l="1"/>
  <c r="X122" i="21"/>
  <c r="X123" i="21" l="1"/>
  <c r="Y122" i="21"/>
  <c r="Y123" i="21" l="1"/>
  <c r="Z122" i="21"/>
  <c r="Z123" i="21" l="1"/>
  <c r="AA122" i="21"/>
  <c r="AA123" i="21" l="1"/>
  <c r="AB122" i="21"/>
  <c r="AC122" i="21" l="1"/>
  <c r="AB123" i="21"/>
  <c r="AC123" i="21" l="1"/>
  <c r="AD122" i="21"/>
  <c r="AE122" i="21" l="1"/>
  <c r="AD123" i="21"/>
  <c r="A124" i="21" l="1"/>
  <c r="AE123" i="21"/>
  <c r="B124" i="21" l="1"/>
  <c r="A125" i="21"/>
  <c r="B125" i="21" l="1"/>
  <c r="C124" i="21"/>
  <c r="C125" i="21" l="1"/>
  <c r="D124" i="21"/>
  <c r="D125" i="21" l="1"/>
  <c r="E124" i="21"/>
  <c r="E125" i="21" l="1"/>
  <c r="F124" i="21"/>
  <c r="F125" i="21" l="1"/>
  <c r="G124" i="21"/>
  <c r="G125" i="21" l="1"/>
  <c r="H124" i="21"/>
  <c r="H125" i="21" l="1"/>
  <c r="I124" i="21"/>
  <c r="J124" i="21" l="1"/>
  <c r="I125" i="21"/>
  <c r="K124" i="21" l="1"/>
  <c r="J125" i="21"/>
  <c r="L124" i="21" l="1"/>
  <c r="K125" i="21"/>
  <c r="M124" i="21" l="1"/>
  <c r="L125" i="21"/>
  <c r="M125" i="21" l="1"/>
  <c r="N124" i="21"/>
  <c r="O124" i="21" l="1"/>
  <c r="N125" i="21"/>
  <c r="O125" i="21" l="1"/>
  <c r="P124" i="21"/>
  <c r="Q124" i="21" l="1"/>
  <c r="P125" i="21"/>
  <c r="Q125" i="21" l="1"/>
  <c r="R124" i="21"/>
  <c r="R125" i="21" l="1"/>
  <c r="S124" i="21"/>
  <c r="S125" i="21" l="1"/>
  <c r="T124" i="21"/>
  <c r="T125" i="21" l="1"/>
  <c r="U124" i="21"/>
  <c r="V124" i="21" l="1"/>
  <c r="U125" i="21"/>
  <c r="W124" i="21" l="1"/>
  <c r="V125" i="21"/>
  <c r="X124" i="21" l="1"/>
  <c r="W125" i="21"/>
  <c r="Y124" i="21" l="1"/>
  <c r="X125" i="21"/>
  <c r="Z124" i="21" l="1"/>
  <c r="Y125" i="21"/>
  <c r="Z125" i="21" l="1"/>
  <c r="AA124" i="21"/>
  <c r="AA125" i="21" l="1"/>
  <c r="AB124" i="21"/>
  <c r="AC124" i="21" l="1"/>
  <c r="AB125" i="21"/>
  <c r="AC125" i="21" l="1"/>
  <c r="AD124" i="21"/>
  <c r="A126" i="21" l="1"/>
  <c r="AD125" i="21"/>
  <c r="B126" i="21" l="1"/>
  <c r="A127" i="21"/>
  <c r="B127" i="21" l="1"/>
  <c r="C126" i="21"/>
  <c r="C127" i="21" l="1"/>
  <c r="D126" i="21"/>
  <c r="D127" i="21" l="1"/>
  <c r="E126" i="21"/>
  <c r="E127" i="21" l="1"/>
  <c r="F126" i="21"/>
  <c r="F127" i="21" l="1"/>
  <c r="G126" i="21"/>
  <c r="G127" i="21" l="1"/>
  <c r="H126" i="21"/>
  <c r="H127" i="21" l="1"/>
  <c r="I126" i="21"/>
  <c r="J126" i="21" l="1"/>
  <c r="I127" i="21"/>
  <c r="K126" i="21" l="1"/>
  <c r="J127" i="21"/>
  <c r="L126" i="21" l="1"/>
  <c r="K127" i="21"/>
  <c r="M126" i="21" l="1"/>
  <c r="L127" i="21"/>
  <c r="N126" i="21" l="1"/>
  <c r="M127" i="21"/>
  <c r="N127" i="21" l="1"/>
  <c r="O126" i="21"/>
  <c r="O127" i="21" l="1"/>
  <c r="P126" i="21"/>
  <c r="P127" i="21" l="1"/>
  <c r="Q126" i="21"/>
  <c r="Q127" i="21" l="1"/>
  <c r="R126" i="21"/>
  <c r="R127" i="21" l="1"/>
  <c r="S126" i="21"/>
  <c r="S127" i="21" l="1"/>
  <c r="T126" i="21"/>
  <c r="U126" i="21" l="1"/>
  <c r="T127" i="21"/>
  <c r="V126" i="21" l="1"/>
  <c r="U127" i="21"/>
  <c r="W126" i="21" l="1"/>
  <c r="V127" i="21"/>
  <c r="W127" i="21" l="1"/>
  <c r="X126" i="21"/>
  <c r="Y126" i="21" l="1"/>
  <c r="X127" i="21"/>
  <c r="Z126" i="21" l="1"/>
  <c r="Y127" i="21"/>
  <c r="Z127" i="21" l="1"/>
  <c r="AA126" i="21"/>
  <c r="AA127" i="21" l="1"/>
  <c r="AB126" i="21"/>
  <c r="AC126" i="21" l="1"/>
  <c r="AB127" i="21"/>
  <c r="AC127" i="21" l="1"/>
  <c r="AD126" i="21"/>
  <c r="AE126" i="21" l="1"/>
  <c r="AD127" i="21"/>
  <c r="AE127" i="21" l="1"/>
  <c r="A128" i="21"/>
  <c r="A129" i="21" l="1"/>
  <c r="B128" i="21"/>
  <c r="B129" i="21" l="1"/>
  <c r="C128" i="21"/>
  <c r="C129" i="21" l="1"/>
  <c r="D128" i="21"/>
  <c r="D129" i="21" l="1"/>
  <c r="E128" i="21"/>
  <c r="E129" i="21" l="1"/>
  <c r="F128" i="21"/>
  <c r="G128" i="21" l="1"/>
  <c r="F129" i="21"/>
  <c r="H128" i="21" l="1"/>
  <c r="G129" i="21"/>
  <c r="I128" i="21" l="1"/>
  <c r="H129" i="21"/>
  <c r="J128" i="21" l="1"/>
  <c r="I129" i="21"/>
  <c r="K128" i="21" l="1"/>
  <c r="J129" i="21"/>
  <c r="L128" i="21" l="1"/>
  <c r="K129" i="21"/>
  <c r="L129" i="21" l="1"/>
  <c r="M128" i="21"/>
  <c r="M129" i="21" l="1"/>
  <c r="N128" i="21"/>
  <c r="N129" i="21" l="1"/>
  <c r="O128" i="21"/>
  <c r="P128" i="21" l="1"/>
  <c r="O129" i="21"/>
  <c r="P129" i="21" l="1"/>
  <c r="Q128" i="21"/>
  <c r="R128" i="21" l="1"/>
  <c r="Q129" i="21"/>
  <c r="S128" i="21" l="1"/>
  <c r="R129" i="21"/>
  <c r="T128" i="21" l="1"/>
  <c r="S129" i="21"/>
  <c r="T129" i="21" l="1"/>
  <c r="U128" i="21"/>
  <c r="V128" i="21" l="1"/>
  <c r="U129" i="21"/>
  <c r="W128" i="21" l="1"/>
  <c r="V129" i="21"/>
  <c r="X128" i="21" l="1"/>
  <c r="W129" i="21"/>
  <c r="Y128" i="21" l="1"/>
  <c r="X129" i="21"/>
  <c r="Y129" i="21" l="1"/>
  <c r="Z128" i="21"/>
  <c r="Z129" i="21" l="1"/>
  <c r="AA128" i="21"/>
  <c r="AA129" i="21" l="1"/>
  <c r="AB128" i="21"/>
  <c r="AB129" i="21" l="1"/>
  <c r="AC128" i="21"/>
  <c r="AC129" i="21" l="1"/>
  <c r="AD128" i="21"/>
  <c r="AE128" i="21" l="1"/>
  <c r="AD129" i="21"/>
  <c r="A130" i="21" l="1"/>
  <c r="AE129" i="21"/>
  <c r="B130" i="21" l="1"/>
  <c r="A131" i="21"/>
  <c r="B131" i="21" l="1"/>
  <c r="C130" i="21"/>
  <c r="C131" i="21" l="1"/>
  <c r="D130" i="21"/>
  <c r="D131" i="21" l="1"/>
  <c r="E130" i="21"/>
  <c r="E131" i="21" l="1"/>
  <c r="F130" i="21"/>
  <c r="F131" i="21" l="1"/>
  <c r="G130" i="21"/>
  <c r="H130" i="21" l="1"/>
  <c r="G131" i="21"/>
  <c r="I130" i="21" l="1"/>
  <c r="H131" i="21"/>
  <c r="J130" i="21" l="1"/>
  <c r="I131" i="21"/>
  <c r="J131" i="21" l="1"/>
  <c r="K130" i="21"/>
  <c r="K131" i="21" l="1"/>
  <c r="L130" i="21"/>
  <c r="L131" i="21" l="1"/>
  <c r="M130" i="21"/>
  <c r="M131" i="21" l="1"/>
  <c r="N130" i="21"/>
  <c r="N131" i="21" l="1"/>
  <c r="O130" i="21"/>
  <c r="O131" i="21" l="1"/>
  <c r="P130" i="21"/>
  <c r="P131" i="21" l="1"/>
  <c r="Q130" i="21"/>
  <c r="Q131" i="21" l="1"/>
  <c r="R130" i="21"/>
  <c r="R131" i="21" l="1"/>
  <c r="S130" i="21"/>
  <c r="T130" i="21" l="1"/>
  <c r="S131" i="21"/>
  <c r="U130" i="21" l="1"/>
  <c r="T131" i="21"/>
  <c r="V130" i="21" l="1"/>
  <c r="U131" i="21"/>
  <c r="V131" i="21" l="1"/>
  <c r="W130" i="21"/>
  <c r="W131" i="21" l="1"/>
  <c r="X130" i="21"/>
  <c r="X131" i="21" l="1"/>
  <c r="Y130" i="21"/>
  <c r="Y131" i="21" l="1"/>
  <c r="Z130" i="21"/>
  <c r="Z131" i="21" l="1"/>
  <c r="AA130" i="21"/>
  <c r="AA131" i="21" l="1"/>
  <c r="AB130" i="21"/>
  <c r="A132" i="21" l="1"/>
  <c r="AB131" i="21"/>
  <c r="B132" i="21" l="1"/>
  <c r="A133" i="21"/>
  <c r="B133" i="21" l="1"/>
  <c r="C132" i="21"/>
  <c r="C133" i="21" l="1"/>
  <c r="D132" i="21"/>
  <c r="D133" i="21" l="1"/>
  <c r="E132" i="21"/>
  <c r="E133" i="21" l="1"/>
  <c r="F132" i="21"/>
  <c r="F133" i="21" l="1"/>
  <c r="G132" i="21"/>
  <c r="G133" i="21" l="1"/>
  <c r="H132" i="21"/>
  <c r="I132" i="21" l="1"/>
  <c r="H133" i="21"/>
  <c r="J132" i="21" l="1"/>
  <c r="I133" i="21"/>
  <c r="K132" i="21" l="1"/>
  <c r="J133" i="21"/>
  <c r="L132" i="21" l="1"/>
  <c r="K133" i="21"/>
  <c r="M132" i="21" l="1"/>
  <c r="L133" i="21"/>
  <c r="N132" i="21" l="1"/>
  <c r="M133" i="21"/>
  <c r="N133" i="21" l="1"/>
  <c r="O132" i="21"/>
  <c r="O133" i="21" l="1"/>
  <c r="P132" i="21"/>
  <c r="P133" i="21" l="1"/>
  <c r="Q132" i="21"/>
  <c r="Q133" i="21" l="1"/>
  <c r="R132" i="21"/>
  <c r="R133" i="21" l="1"/>
  <c r="S132" i="21"/>
  <c r="S133" i="21" l="1"/>
  <c r="T132" i="21"/>
  <c r="U132" i="21" l="1"/>
  <c r="T133" i="21"/>
  <c r="V132" i="21" l="1"/>
  <c r="U133" i="21"/>
  <c r="W132" i="21" l="1"/>
  <c r="V133" i="21"/>
  <c r="X132" i="21" l="1"/>
  <c r="W133" i="21"/>
  <c r="Y132" i="21" l="1"/>
  <c r="X133" i="21"/>
  <c r="Z132" i="21" l="1"/>
  <c r="Y133" i="21"/>
  <c r="Z133" i="21" l="1"/>
  <c r="AA132" i="21"/>
  <c r="AA133" i="21" l="1"/>
  <c r="AB132" i="21"/>
  <c r="AB133" i="21" l="1"/>
  <c r="AC132" i="21"/>
  <c r="AD132" i="21" l="1"/>
  <c r="AC133" i="21"/>
  <c r="AD133" i="21" l="1"/>
  <c r="AE132" i="21"/>
  <c r="AE133" i="21" l="1"/>
  <c r="A137" i="21"/>
  <c r="A138" i="21" l="1"/>
  <c r="B137" i="21"/>
  <c r="B138" i="21" l="1"/>
  <c r="C137" i="21"/>
  <c r="C138" i="21" l="1"/>
  <c r="D137" i="21"/>
  <c r="D138" i="21" l="1"/>
  <c r="E137" i="21"/>
  <c r="F137" i="21" l="1"/>
  <c r="E138" i="21"/>
  <c r="G137" i="21" l="1"/>
  <c r="F138" i="21"/>
  <c r="G138" i="21" l="1"/>
  <c r="H137" i="21"/>
  <c r="I137" i="21" l="1"/>
  <c r="H138" i="21"/>
  <c r="J137" i="21" l="1"/>
  <c r="I138" i="21"/>
  <c r="J138" i="21" l="1"/>
  <c r="K137" i="21"/>
  <c r="K138" i="21" l="1"/>
  <c r="L137" i="21"/>
  <c r="L138" i="21" l="1"/>
  <c r="M137" i="21"/>
  <c r="M138" i="21" l="1"/>
  <c r="N137" i="21"/>
  <c r="N138" i="21" l="1"/>
  <c r="O137" i="21"/>
  <c r="O138" i="21" l="1"/>
  <c r="P137" i="21"/>
  <c r="P138" i="21" l="1"/>
  <c r="Q137" i="21"/>
  <c r="R137" i="21" l="1"/>
  <c r="Q138" i="21"/>
  <c r="R138" i="21" l="1"/>
  <c r="S137" i="21"/>
  <c r="T137" i="21" l="1"/>
  <c r="S138" i="21"/>
  <c r="U137" i="21" l="1"/>
  <c r="T138" i="21"/>
  <c r="V137" i="21" l="1"/>
  <c r="U138" i="21"/>
  <c r="W137" i="21" l="1"/>
  <c r="V138" i="21"/>
  <c r="X137" i="21" l="1"/>
  <c r="W138" i="21"/>
  <c r="Y137" i="21" l="1"/>
  <c r="X138" i="21"/>
  <c r="Y138" i="21" l="1"/>
  <c r="Z137" i="21"/>
  <c r="Z138" i="21" l="1"/>
  <c r="AA137" i="21"/>
  <c r="AA138" i="21" l="1"/>
  <c r="AB137" i="21"/>
  <c r="AB138" i="21" l="1"/>
  <c r="AC137" i="21"/>
  <c r="AD137" i="21" l="1"/>
  <c r="AC138" i="21"/>
  <c r="A139" i="21" l="1"/>
  <c r="AD138" i="21"/>
  <c r="A140" i="21" l="1"/>
  <c r="B139" i="21"/>
  <c r="B140" i="21" l="1"/>
  <c r="C139" i="21"/>
  <c r="C140" i="21" l="1"/>
  <c r="D139" i="21"/>
  <c r="E139" i="21" l="1"/>
  <c r="D140" i="21"/>
  <c r="F139" i="21" l="1"/>
  <c r="E140" i="21"/>
  <c r="G139" i="21" l="1"/>
  <c r="F140" i="21"/>
  <c r="H139" i="21" l="1"/>
  <c r="G140" i="21"/>
  <c r="I139" i="21" l="1"/>
  <c r="H140" i="21"/>
  <c r="J139" i="21" l="1"/>
  <c r="I140" i="21"/>
  <c r="K139" i="21" l="1"/>
  <c r="J140" i="21"/>
  <c r="L139" i="21" l="1"/>
  <c r="K140" i="21"/>
  <c r="M139" i="21" l="1"/>
  <c r="L140" i="21"/>
  <c r="N139" i="21" l="1"/>
  <c r="M140" i="21"/>
  <c r="N140" i="21" l="1"/>
  <c r="O139" i="21"/>
  <c r="O140" i="21" l="1"/>
  <c r="P139" i="21"/>
  <c r="Q139" i="21" l="1"/>
  <c r="P140" i="21"/>
  <c r="Q140" i="21" l="1"/>
  <c r="R139" i="21"/>
  <c r="S139" i="21" l="1"/>
  <c r="R140" i="21"/>
  <c r="S140" i="21" l="1"/>
  <c r="T139" i="21"/>
  <c r="U139" i="21" l="1"/>
  <c r="T140" i="21"/>
  <c r="V139" i="21" l="1"/>
  <c r="U140" i="21"/>
  <c r="V140" i="21" l="1"/>
  <c r="W139" i="21"/>
  <c r="W140" i="21" l="1"/>
  <c r="X139" i="21"/>
  <c r="X140" i="21" l="1"/>
  <c r="Y139" i="21"/>
  <c r="Y140" i="21" l="1"/>
  <c r="Z139" i="21"/>
  <c r="Z140" i="21" l="1"/>
  <c r="AA139" i="21"/>
  <c r="AA140" i="21" l="1"/>
  <c r="AB139" i="21"/>
  <c r="AB140" i="21" l="1"/>
  <c r="AC139" i="21"/>
  <c r="AD139" i="21" l="1"/>
  <c r="AC140" i="21"/>
  <c r="AE139" i="21" l="1"/>
  <c r="AD140" i="21"/>
  <c r="A141" i="21" l="1"/>
  <c r="AE140" i="21"/>
  <c r="A142" i="21" l="1"/>
  <c r="B141" i="21"/>
  <c r="B142" i="21" l="1"/>
  <c r="C141" i="21"/>
  <c r="C142" i="21" l="1"/>
  <c r="D141" i="21"/>
  <c r="D142" i="21" l="1"/>
  <c r="E141" i="21"/>
  <c r="F141" i="21" l="1"/>
  <c r="E142" i="21"/>
  <c r="G141" i="21" l="1"/>
  <c r="F142" i="21"/>
  <c r="H141" i="21" l="1"/>
  <c r="G142" i="21"/>
  <c r="H142" i="21" l="1"/>
  <c r="I141" i="21"/>
  <c r="I142" i="21" l="1"/>
  <c r="J141" i="21"/>
  <c r="J142" i="21" l="1"/>
  <c r="K141" i="21"/>
  <c r="K142" i="21" l="1"/>
  <c r="L141" i="21"/>
  <c r="L142" i="21" l="1"/>
  <c r="M141" i="21"/>
  <c r="M142" i="21" l="1"/>
  <c r="N141" i="21"/>
  <c r="N142" i="21" l="1"/>
  <c r="O141" i="21"/>
  <c r="O142" i="21" l="1"/>
  <c r="P141" i="21"/>
  <c r="Q141" i="21" l="1"/>
  <c r="P142" i="21"/>
  <c r="Q142" i="21" l="1"/>
  <c r="R141" i="21"/>
  <c r="S141" i="21" l="1"/>
  <c r="R142" i="21"/>
  <c r="T141" i="21" l="1"/>
  <c r="S142" i="21"/>
  <c r="U141" i="21" l="1"/>
  <c r="T142" i="21"/>
  <c r="U142" i="21" l="1"/>
  <c r="V141" i="21"/>
  <c r="W141" i="21" l="1"/>
  <c r="V142" i="21"/>
  <c r="W142" i="21" l="1"/>
  <c r="X141" i="21"/>
  <c r="X142" i="21" l="1"/>
  <c r="Y141" i="21"/>
  <c r="Y142" i="21" l="1"/>
  <c r="Z141" i="21"/>
  <c r="Z142" i="21" l="1"/>
  <c r="AA141" i="21"/>
  <c r="AA142" i="21" l="1"/>
  <c r="AB141" i="21"/>
  <c r="AC141" i="21" l="1"/>
  <c r="AB142" i="21"/>
  <c r="AD141" i="21" l="1"/>
  <c r="AC142" i="21"/>
  <c r="A143" i="21" l="1"/>
  <c r="AD142" i="21"/>
  <c r="A144" i="21" l="1"/>
  <c r="B143" i="21"/>
  <c r="C143" i="21" l="1"/>
  <c r="B144" i="21"/>
  <c r="D143" i="21" l="1"/>
  <c r="C144" i="21"/>
  <c r="E143" i="21" l="1"/>
  <c r="D144" i="21"/>
  <c r="F143" i="21" l="1"/>
  <c r="E144" i="21"/>
  <c r="G143" i="21" l="1"/>
  <c r="F144" i="21"/>
  <c r="H143" i="21" l="1"/>
  <c r="G144" i="21"/>
  <c r="H144" i="21" l="1"/>
  <c r="I143" i="21"/>
  <c r="I144" i="21" l="1"/>
  <c r="J143" i="21"/>
  <c r="J144" i="21" l="1"/>
  <c r="K143" i="21"/>
  <c r="K144" i="21" l="1"/>
  <c r="L143" i="21"/>
  <c r="L144" i="21" l="1"/>
  <c r="M143" i="21"/>
  <c r="M144" i="21" l="1"/>
  <c r="N143" i="21"/>
  <c r="O143" i="21" l="1"/>
  <c r="N144" i="21"/>
  <c r="P143" i="21" l="1"/>
  <c r="O144" i="21"/>
  <c r="P144" i="21" l="1"/>
  <c r="Q143" i="21"/>
  <c r="R143" i="21" l="1"/>
  <c r="Q144" i="21"/>
  <c r="S143" i="21" l="1"/>
  <c r="R144" i="21"/>
  <c r="T143" i="21" l="1"/>
  <c r="S144" i="21"/>
  <c r="T144" i="21" l="1"/>
  <c r="U143" i="21"/>
  <c r="U144" i="21" l="1"/>
  <c r="V143" i="21"/>
  <c r="W143" i="21" l="1"/>
  <c r="V144" i="21"/>
  <c r="W144" i="21" l="1"/>
  <c r="X143" i="21"/>
  <c r="X144" i="21" l="1"/>
  <c r="Y143" i="21"/>
  <c r="Y144" i="21" l="1"/>
  <c r="Z143" i="21"/>
  <c r="Z144" i="21" l="1"/>
  <c r="AA143" i="21"/>
  <c r="AB143" i="21" l="1"/>
  <c r="AA144" i="21"/>
  <c r="AC143" i="21" l="1"/>
  <c r="AB144" i="21"/>
  <c r="AD143" i="21" l="1"/>
  <c r="AC144" i="21"/>
  <c r="AE143" i="21" l="1"/>
  <c r="AD144" i="21"/>
  <c r="A145" i="21" l="1"/>
  <c r="AE144" i="21"/>
  <c r="B145" i="21" l="1"/>
  <c r="A146" i="21"/>
  <c r="C145" i="21" l="1"/>
  <c r="B146" i="21"/>
  <c r="D145" i="21" l="1"/>
  <c r="C146" i="21"/>
  <c r="E145" i="21" l="1"/>
  <c r="D146" i="21"/>
  <c r="F145" i="21" l="1"/>
  <c r="E146" i="21"/>
  <c r="F146" i="21" l="1"/>
  <c r="G145" i="21"/>
  <c r="G146" i="21" l="1"/>
  <c r="H145" i="21"/>
  <c r="H146" i="21" l="1"/>
  <c r="I145" i="21"/>
  <c r="I146" i="21" l="1"/>
  <c r="J145" i="21"/>
  <c r="J146" i="21" l="1"/>
  <c r="K145" i="21"/>
  <c r="K146" i="21" l="1"/>
  <c r="L145" i="21"/>
  <c r="L146" i="21" l="1"/>
  <c r="M145" i="21"/>
  <c r="N145" i="21" l="1"/>
  <c r="M146" i="21"/>
  <c r="O145" i="21" l="1"/>
  <c r="N146" i="21"/>
  <c r="P145" i="21" l="1"/>
  <c r="O146" i="21"/>
  <c r="Q145" i="21" l="1"/>
  <c r="P146" i="21"/>
  <c r="R145" i="21" l="1"/>
  <c r="Q146" i="21"/>
  <c r="S145" i="21" l="1"/>
  <c r="R146" i="21"/>
  <c r="S146" i="21" l="1"/>
  <c r="T145" i="21"/>
  <c r="T146" i="21" l="1"/>
  <c r="U145" i="21"/>
  <c r="U146" i="21" l="1"/>
  <c r="V145" i="21"/>
  <c r="V146" i="21" l="1"/>
  <c r="W145" i="21"/>
  <c r="W146" i="21" l="1"/>
  <c r="X145" i="21"/>
  <c r="Y145" i="21" l="1"/>
  <c r="X146" i="21"/>
  <c r="Z145" i="21" l="1"/>
  <c r="Y146" i="21"/>
  <c r="AA145" i="21" l="1"/>
  <c r="Z146" i="21"/>
  <c r="AB145" i="21" l="1"/>
  <c r="AA146" i="21"/>
  <c r="AC145" i="21" l="1"/>
  <c r="AB146" i="21"/>
  <c r="AD145" i="21" l="1"/>
  <c r="AC146" i="21"/>
  <c r="AD146" i="21" l="1"/>
  <c r="AE145" i="21"/>
  <c r="A147" i="21" l="1"/>
  <c r="AE146" i="21"/>
  <c r="B147" i="21" l="1"/>
  <c r="A148" i="21"/>
  <c r="C147" i="21" l="1"/>
  <c r="B148" i="21"/>
  <c r="D147" i="21" l="1"/>
  <c r="C148" i="21"/>
  <c r="D148" i="21" l="1"/>
  <c r="E147" i="21"/>
  <c r="E148" i="21" l="1"/>
  <c r="F147" i="21"/>
  <c r="F148" i="21" l="1"/>
  <c r="G147" i="21"/>
  <c r="G148" i="21" l="1"/>
  <c r="H147" i="21"/>
  <c r="H148" i="21" l="1"/>
  <c r="I147" i="21"/>
  <c r="I148" i="21" l="1"/>
  <c r="J147" i="21"/>
  <c r="J148" i="21" l="1"/>
  <c r="K147" i="21"/>
  <c r="L147" i="21" l="1"/>
  <c r="K148" i="21"/>
  <c r="M147" i="21" l="1"/>
  <c r="L148" i="21"/>
  <c r="N147" i="21" l="1"/>
  <c r="M148" i="21"/>
  <c r="O147" i="21" l="1"/>
  <c r="N148" i="21"/>
  <c r="P147" i="21" l="1"/>
  <c r="O148" i="21"/>
  <c r="Q147" i="21" l="1"/>
  <c r="P148" i="21"/>
  <c r="Q148" i="21" l="1"/>
  <c r="R147" i="21"/>
  <c r="R148" i="21" l="1"/>
  <c r="S147" i="21"/>
  <c r="S148" i="21" l="1"/>
  <c r="T147" i="21"/>
  <c r="T148" i="21" l="1"/>
  <c r="U147" i="21"/>
  <c r="U148" i="21" l="1"/>
  <c r="V147" i="21"/>
  <c r="V148" i="21" l="1"/>
  <c r="W147" i="21"/>
  <c r="X147" i="21" l="1"/>
  <c r="W148" i="21"/>
  <c r="Y147" i="21" l="1"/>
  <c r="X148" i="21"/>
  <c r="Z147" i="21" l="1"/>
  <c r="Y148" i="21"/>
  <c r="AA147" i="21" l="1"/>
  <c r="Z148" i="21"/>
  <c r="AB147" i="21" l="1"/>
  <c r="AA148" i="21"/>
  <c r="AC147" i="21" l="1"/>
  <c r="AB148" i="21"/>
  <c r="AC148" i="21" l="1"/>
  <c r="AD147" i="21"/>
  <c r="A149" i="21" l="1"/>
  <c r="AD148" i="21"/>
  <c r="B149" i="21" l="1"/>
  <c r="A150" i="21"/>
  <c r="C149" i="21" l="1"/>
  <c r="B150" i="21"/>
  <c r="D149" i="21" l="1"/>
  <c r="C150" i="21"/>
  <c r="E149" i="21" l="1"/>
  <c r="D150" i="21"/>
  <c r="E150" i="21" l="1"/>
  <c r="F149" i="21"/>
  <c r="F150" i="21" l="1"/>
  <c r="G149" i="21"/>
  <c r="G150" i="21" l="1"/>
  <c r="H149" i="21"/>
  <c r="H150" i="21" l="1"/>
  <c r="I149" i="21"/>
  <c r="I150" i="21" l="1"/>
  <c r="J149" i="21"/>
  <c r="J150" i="21" l="1"/>
  <c r="K149" i="21"/>
  <c r="L149" i="21" l="1"/>
  <c r="K150" i="21"/>
  <c r="M149" i="21" l="1"/>
  <c r="L150" i="21"/>
  <c r="N149" i="21" l="1"/>
  <c r="M150" i="21"/>
  <c r="O149" i="21" l="1"/>
  <c r="N150" i="21"/>
  <c r="P149" i="21" l="1"/>
  <c r="O150" i="21"/>
  <c r="P150" i="21" l="1"/>
  <c r="Q149" i="21"/>
  <c r="Q150" i="21" l="1"/>
  <c r="R149" i="21"/>
  <c r="R150" i="21" l="1"/>
  <c r="S149" i="21"/>
  <c r="S150" i="21" l="1"/>
  <c r="T149" i="21"/>
  <c r="T150" i="21" l="1"/>
  <c r="U149" i="21"/>
  <c r="U150" i="21" l="1"/>
  <c r="V149" i="21"/>
  <c r="W149" i="21" l="1"/>
  <c r="V150" i="21"/>
  <c r="X149" i="21" l="1"/>
  <c r="W150" i="21"/>
  <c r="Y149" i="21" l="1"/>
  <c r="X150" i="21"/>
  <c r="Z149" i="21" l="1"/>
  <c r="Y150" i="21"/>
  <c r="AA149" i="21" l="1"/>
  <c r="Z150" i="21"/>
  <c r="AB149" i="21" l="1"/>
  <c r="AA150" i="21"/>
  <c r="AC149" i="21" l="1"/>
  <c r="AB150" i="21"/>
  <c r="AC150" i="21" l="1"/>
  <c r="AD149" i="21"/>
  <c r="AD150" i="21" l="1"/>
  <c r="AE149" i="21"/>
  <c r="A151" i="21" l="1"/>
  <c r="AE150" i="21"/>
  <c r="B151" i="21" l="1"/>
  <c r="A152" i="21"/>
  <c r="C151" i="21" l="1"/>
  <c r="B152" i="21"/>
  <c r="C152" i="21" l="1"/>
  <c r="D151" i="21"/>
  <c r="D152" i="21" l="1"/>
  <c r="E151" i="21"/>
  <c r="E152" i="21" l="1"/>
  <c r="F151" i="21"/>
  <c r="F152" i="21" l="1"/>
  <c r="G151" i="21"/>
  <c r="G152" i="21" l="1"/>
  <c r="H151" i="21"/>
  <c r="H152" i="21" l="1"/>
  <c r="I151" i="21"/>
  <c r="J151" i="21" l="1"/>
  <c r="I152" i="21"/>
  <c r="K151" i="21" l="1"/>
  <c r="J152" i="21"/>
  <c r="L151" i="21" l="1"/>
  <c r="K152" i="21"/>
  <c r="M151" i="21" l="1"/>
  <c r="L152" i="21"/>
  <c r="N151" i="21" l="1"/>
  <c r="M152" i="21"/>
  <c r="N152" i="21" l="1"/>
  <c r="O151" i="21"/>
  <c r="O152" i="21" l="1"/>
  <c r="P151" i="21"/>
  <c r="P152" i="21" l="1"/>
  <c r="Q151" i="21"/>
  <c r="Q152" i="21" l="1"/>
  <c r="R151" i="21"/>
  <c r="R152" i="21" l="1"/>
  <c r="S151" i="21"/>
  <c r="S152" i="21" l="1"/>
  <c r="T151" i="21"/>
  <c r="T152" i="21" l="1"/>
  <c r="U151" i="21"/>
  <c r="U152" i="21" l="1"/>
  <c r="V151" i="21"/>
  <c r="W151" i="21" l="1"/>
  <c r="V152" i="21"/>
  <c r="X151" i="21" l="1"/>
  <c r="W152" i="21"/>
  <c r="Y151" i="21" l="1"/>
  <c r="X152" i="21"/>
  <c r="Z151" i="21" l="1"/>
  <c r="Y152" i="21"/>
  <c r="Z152" i="21" l="1"/>
  <c r="AA151" i="21"/>
  <c r="AA152" i="21" l="1"/>
  <c r="AB151" i="21"/>
  <c r="AB152" i="21" l="1"/>
  <c r="AC151" i="21"/>
  <c r="AC152" i="21" l="1"/>
  <c r="AD151" i="21"/>
  <c r="A153" i="21" l="1"/>
  <c r="AD152" i="21"/>
  <c r="B153" i="21" l="1"/>
  <c r="A154" i="21"/>
  <c r="B154" i="21" l="1"/>
  <c r="C153" i="21"/>
  <c r="C154" i="21" l="1"/>
  <c r="D153" i="21"/>
  <c r="D154" i="21" l="1"/>
  <c r="E153" i="21"/>
  <c r="E154" i="21" l="1"/>
  <c r="F153" i="21"/>
  <c r="F154" i="21" l="1"/>
  <c r="G153" i="21"/>
  <c r="G154" i="21" l="1"/>
  <c r="H153" i="21"/>
  <c r="H154" i="21" l="1"/>
  <c r="I153" i="21"/>
  <c r="J153" i="21" l="1"/>
  <c r="I154" i="21"/>
  <c r="K153" i="21" l="1"/>
  <c r="J154" i="21"/>
  <c r="L153" i="21" l="1"/>
  <c r="K154" i="21"/>
  <c r="M153" i="21" l="1"/>
  <c r="L154" i="21"/>
  <c r="N153" i="21" l="1"/>
  <c r="M154" i="21"/>
  <c r="O153" i="21" l="1"/>
  <c r="N154" i="21"/>
  <c r="O154" i="21" l="1"/>
  <c r="P153" i="21"/>
  <c r="P154" i="21" l="1"/>
  <c r="Q153" i="21"/>
  <c r="Q154" i="21" l="1"/>
  <c r="R153" i="21"/>
  <c r="R154" i="21" l="1"/>
  <c r="S153" i="21"/>
  <c r="S154" i="21" l="1"/>
  <c r="T153" i="21"/>
  <c r="U153" i="21" l="1"/>
  <c r="T154" i="21"/>
  <c r="V153" i="21" l="1"/>
  <c r="U154" i="21"/>
  <c r="W153" i="21" l="1"/>
  <c r="V154" i="21"/>
  <c r="X153" i="21" l="1"/>
  <c r="W154" i="21"/>
  <c r="Y153" i="21" l="1"/>
  <c r="X154" i="21"/>
  <c r="Z153" i="21" l="1"/>
  <c r="Y154" i="21"/>
  <c r="Z154" i="21" l="1"/>
  <c r="AA153" i="21"/>
  <c r="AA154" i="21" l="1"/>
  <c r="AB153" i="21"/>
  <c r="AB154" i="21" l="1"/>
  <c r="AC153" i="21"/>
  <c r="AC154" i="21" l="1"/>
  <c r="AD153" i="21"/>
  <c r="AD154" i="21" l="1"/>
  <c r="AE153" i="21"/>
  <c r="AE154" i="21" l="1"/>
  <c r="A155" i="21"/>
  <c r="A156" i="21" l="1"/>
  <c r="B155" i="21"/>
  <c r="B156" i="21" l="1"/>
  <c r="C155" i="21"/>
  <c r="C156" i="21" l="1"/>
  <c r="D155" i="21"/>
  <c r="D156" i="21" l="1"/>
  <c r="E155" i="21"/>
  <c r="E156" i="21" l="1"/>
  <c r="F155" i="21"/>
  <c r="F156" i="21" l="1"/>
  <c r="G155" i="21"/>
  <c r="H155" i="21" l="1"/>
  <c r="G156" i="21"/>
  <c r="I155" i="21" l="1"/>
  <c r="H156" i="21"/>
  <c r="J155" i="21" l="1"/>
  <c r="I156" i="21"/>
  <c r="K155" i="21" l="1"/>
  <c r="J156" i="21"/>
  <c r="L155" i="21" l="1"/>
  <c r="K156" i="21"/>
  <c r="L156" i="21" l="1"/>
  <c r="M155" i="21"/>
  <c r="M156" i="21" l="1"/>
  <c r="N155" i="21"/>
  <c r="N156" i="21" l="1"/>
  <c r="O155" i="21"/>
  <c r="O156" i="21" l="1"/>
  <c r="P155" i="21"/>
  <c r="P156" i="21" l="1"/>
  <c r="Q155" i="21"/>
  <c r="Q156" i="21" l="1"/>
  <c r="R155" i="21"/>
  <c r="S155" i="21" l="1"/>
  <c r="R156" i="21"/>
  <c r="T155" i="21" l="1"/>
  <c r="S156" i="21"/>
  <c r="U155" i="21" l="1"/>
  <c r="T156" i="21"/>
  <c r="V155" i="21" l="1"/>
  <c r="U156" i="21"/>
  <c r="W155" i="21" l="1"/>
  <c r="V156" i="21"/>
  <c r="X155" i="21" l="1"/>
  <c r="W156" i="21"/>
  <c r="X156" i="21" l="1"/>
  <c r="Y155" i="21"/>
  <c r="Y156" i="21" l="1"/>
  <c r="Z155" i="21"/>
  <c r="Z156" i="21" l="1"/>
  <c r="AA155" i="21"/>
  <c r="AA156" i="21" l="1"/>
  <c r="AB155" i="21"/>
  <c r="AB156" i="21" l="1"/>
  <c r="AC155" i="21"/>
  <c r="AC156" i="21" l="1"/>
  <c r="AD155" i="21"/>
  <c r="AE155" i="21" l="1"/>
  <c r="AD156" i="21"/>
  <c r="A157" i="21" l="1"/>
  <c r="AE156" i="21"/>
  <c r="A158" i="21" l="1"/>
  <c r="B157" i="21"/>
  <c r="B158" i="21" l="1"/>
  <c r="C157" i="21"/>
  <c r="C158" i="21" l="1"/>
  <c r="D157" i="21"/>
  <c r="D158" i="21" l="1"/>
  <c r="E157" i="21"/>
  <c r="E158" i="21" l="1"/>
  <c r="F157" i="21"/>
  <c r="F158" i="21" l="1"/>
  <c r="G157" i="21"/>
  <c r="H157" i="21" l="1"/>
  <c r="G158" i="21"/>
  <c r="I157" i="21" l="1"/>
  <c r="H158" i="21"/>
  <c r="J157" i="21" l="1"/>
  <c r="I158" i="21"/>
  <c r="K157" i="21" l="1"/>
  <c r="J158" i="21"/>
  <c r="K158" i="21" l="1"/>
  <c r="L157" i="21"/>
  <c r="L158" i="21" l="1"/>
  <c r="M157" i="21"/>
  <c r="M158" i="21" l="1"/>
  <c r="N157" i="21"/>
  <c r="N158" i="21" l="1"/>
  <c r="O157" i="21"/>
  <c r="O158" i="21" l="1"/>
  <c r="P157" i="21"/>
  <c r="P158" i="21" l="1"/>
  <c r="Q157" i="21"/>
  <c r="Q158" i="21" l="1"/>
  <c r="R157" i="21"/>
  <c r="R158" i="21" l="1"/>
  <c r="S157" i="21"/>
  <c r="S158" i="21" l="1"/>
  <c r="T157" i="21"/>
  <c r="U157" i="21" l="1"/>
  <c r="T158" i="21"/>
  <c r="V157" i="21" l="1"/>
  <c r="U158" i="21"/>
  <c r="W157" i="21" l="1"/>
  <c r="V158" i="21"/>
  <c r="W158" i="21" l="1"/>
  <c r="X157" i="21"/>
  <c r="X158" i="21" l="1"/>
  <c r="Y157" i="21"/>
  <c r="Y158" i="21" l="1"/>
  <c r="Z157" i="21"/>
  <c r="Z158" i="21" l="1"/>
  <c r="AA157" i="21"/>
  <c r="AA158" i="21" l="1"/>
  <c r="AB157" i="21"/>
  <c r="A159" i="21" l="1"/>
  <c r="AB158" i="21"/>
  <c r="B159" i="21" l="1"/>
  <c r="A160" i="21"/>
  <c r="C159" i="21" l="1"/>
  <c r="B160" i="21"/>
  <c r="C160" i="21" l="1"/>
  <c r="D159" i="21"/>
  <c r="D160" i="21" l="1"/>
  <c r="E159" i="21"/>
  <c r="E160" i="21" l="1"/>
  <c r="F159" i="21"/>
  <c r="F160" i="21" l="1"/>
  <c r="G159" i="21"/>
  <c r="G160" i="21" l="1"/>
  <c r="H159" i="21"/>
  <c r="I159" i="21" l="1"/>
  <c r="H160" i="21"/>
  <c r="J159" i="21" l="1"/>
  <c r="I160" i="21"/>
  <c r="K159" i="21" l="1"/>
  <c r="J160" i="21"/>
  <c r="L159" i="21" l="1"/>
  <c r="K160" i="21"/>
  <c r="M159" i="21" l="1"/>
  <c r="L160" i="21"/>
  <c r="N159" i="21" l="1"/>
  <c r="M160" i="21"/>
  <c r="N160" i="21" l="1"/>
  <c r="O159" i="21"/>
  <c r="O160" i="21" l="1"/>
  <c r="P159" i="21"/>
  <c r="P160" i="21" l="1"/>
  <c r="Q159" i="21"/>
  <c r="Q160" i="21" l="1"/>
  <c r="R159" i="21"/>
  <c r="R160" i="21" l="1"/>
  <c r="S159" i="21"/>
  <c r="S160" i="21" l="1"/>
  <c r="T159" i="21"/>
  <c r="T160" i="21" l="1"/>
  <c r="U159" i="21"/>
  <c r="V159" i="21" l="1"/>
  <c r="U160" i="21"/>
  <c r="W159" i="21" l="1"/>
  <c r="V160" i="21"/>
  <c r="X159" i="21" l="1"/>
  <c r="W160" i="21"/>
  <c r="Y159" i="21" l="1"/>
  <c r="X160" i="21"/>
  <c r="Z159" i="21" l="1"/>
  <c r="Y160" i="21"/>
  <c r="Z160" i="21" l="1"/>
  <c r="AA159" i="21"/>
  <c r="AA160" i="21" l="1"/>
  <c r="AB159" i="21"/>
  <c r="AB160" i="21" l="1"/>
  <c r="AC159" i="21"/>
  <c r="AC160" i="21" l="1"/>
  <c r="AD159" i="21"/>
  <c r="AD160" i="21" l="1"/>
  <c r="AE159" i="21"/>
  <c r="AE160" i="21" s="1"/>
</calcChain>
</file>

<file path=xl/sharedStrings.xml><?xml version="1.0" encoding="utf-8"?>
<sst xmlns="http://schemas.openxmlformats.org/spreadsheetml/2006/main" count="2301" uniqueCount="152">
  <si>
    <t>月</t>
    <rPh sb="0" eb="1">
      <t>ツキ</t>
    </rPh>
    <phoneticPr fontId="1"/>
  </si>
  <si>
    <t>日</t>
    <rPh sb="0" eb="1">
      <t>ニチ</t>
    </rPh>
    <phoneticPr fontId="1"/>
  </si>
  <si>
    <t>実施</t>
    <rPh sb="0" eb="2">
      <t>ジッシ</t>
    </rPh>
    <phoneticPr fontId="1"/>
  </si>
  <si>
    <t>曜日</t>
    <rPh sb="0" eb="2">
      <t>ヨウビ</t>
    </rPh>
    <phoneticPr fontId="1"/>
  </si>
  <si>
    <t>行事</t>
    <rPh sb="0" eb="2">
      <t>ギョウジ</t>
    </rPh>
    <phoneticPr fontId="1"/>
  </si>
  <si>
    <t>みどりの日</t>
    <rPh sb="4" eb="5">
      <t>ヒ</t>
    </rPh>
    <phoneticPr fontId="1"/>
  </si>
  <si>
    <t>こどもの日</t>
    <rPh sb="4" eb="5">
      <t>ヒ</t>
    </rPh>
    <phoneticPr fontId="1"/>
  </si>
  <si>
    <t>（別紙１）</t>
    <rPh sb="1" eb="3">
      <t>ベッシ</t>
    </rPh>
    <phoneticPr fontId="1"/>
  </si>
  <si>
    <t>海の日</t>
    <rPh sb="0" eb="1">
      <t>ウミ</t>
    </rPh>
    <rPh sb="2" eb="3">
      <t>ヒ</t>
    </rPh>
    <phoneticPr fontId="1"/>
  </si>
  <si>
    <t>文化の日</t>
    <rPh sb="0" eb="2">
      <t>ブンカ</t>
    </rPh>
    <rPh sb="3" eb="4">
      <t>ヒ</t>
    </rPh>
    <phoneticPr fontId="1"/>
  </si>
  <si>
    <t>●</t>
    <phoneticPr fontId="1"/>
  </si>
  <si>
    <t>夏季休暇</t>
    <rPh sb="0" eb="2">
      <t>カキ</t>
    </rPh>
    <rPh sb="2" eb="4">
      <t>キュウカ</t>
    </rPh>
    <phoneticPr fontId="1"/>
  </si>
  <si>
    <t>水</t>
  </si>
  <si>
    <t>木</t>
  </si>
  <si>
    <t>金</t>
  </si>
  <si>
    <t>土</t>
  </si>
  <si>
    <t>日</t>
  </si>
  <si>
    <t>月</t>
  </si>
  <si>
    <t>火</t>
  </si>
  <si>
    <t>昭和の日</t>
    <rPh sb="0" eb="2">
      <t>ショウワ</t>
    </rPh>
    <rPh sb="3" eb="4">
      <t>ヒ</t>
    </rPh>
    <phoneticPr fontId="1"/>
  </si>
  <si>
    <t>憲法記念日</t>
    <rPh sb="0" eb="2">
      <t>ケンポウ</t>
    </rPh>
    <rPh sb="2" eb="5">
      <t>キネンビ</t>
    </rPh>
    <phoneticPr fontId="1"/>
  </si>
  <si>
    <t>勤労感謝の日</t>
    <rPh sb="0" eb="2">
      <t>キンロウ</t>
    </rPh>
    <rPh sb="2" eb="4">
      <t>カンシャ</t>
    </rPh>
    <rPh sb="5" eb="6">
      <t>ヒ</t>
    </rPh>
    <phoneticPr fontId="1"/>
  </si>
  <si>
    <t>年末年始休暇</t>
    <rPh sb="0" eb="2">
      <t>ネンマツ</t>
    </rPh>
    <rPh sb="2" eb="4">
      <t>ネンシ</t>
    </rPh>
    <rPh sb="4" eb="6">
      <t>キュウカ</t>
    </rPh>
    <phoneticPr fontId="1"/>
  </si>
  <si>
    <t>建国記念日</t>
    <rPh sb="0" eb="2">
      <t>ケンコク</t>
    </rPh>
    <rPh sb="2" eb="5">
      <t>キネンビ</t>
    </rPh>
    <phoneticPr fontId="1"/>
  </si>
  <si>
    <t>工事名：道路整備工事</t>
    <rPh sb="0" eb="3">
      <t>コウジメイ</t>
    </rPh>
    <rPh sb="4" eb="6">
      <t>ドウロ</t>
    </rPh>
    <rPh sb="6" eb="8">
      <t>セイビ</t>
    </rPh>
    <rPh sb="8" eb="10">
      <t>コウジ</t>
    </rPh>
    <phoneticPr fontId="1"/>
  </si>
  <si>
    <t>※本表中の「＼」は、対象期間外である夏季休暇３日と年末年始休暇６日を表している。</t>
    <rPh sb="1" eb="2">
      <t>ホン</t>
    </rPh>
    <rPh sb="2" eb="3">
      <t>ピョウ</t>
    </rPh>
    <rPh sb="3" eb="4">
      <t>チュウ</t>
    </rPh>
    <rPh sb="10" eb="12">
      <t>タイショウ</t>
    </rPh>
    <rPh sb="12" eb="14">
      <t>キカン</t>
    </rPh>
    <rPh sb="14" eb="15">
      <t>ガイ</t>
    </rPh>
    <rPh sb="18" eb="20">
      <t>カキ</t>
    </rPh>
    <rPh sb="20" eb="22">
      <t>キュウカ</t>
    </rPh>
    <rPh sb="23" eb="24">
      <t>ヒ</t>
    </rPh>
    <rPh sb="25" eb="27">
      <t>ネンマツ</t>
    </rPh>
    <rPh sb="27" eb="29">
      <t>ネンシ</t>
    </rPh>
    <rPh sb="29" eb="31">
      <t>キュウカ</t>
    </rPh>
    <rPh sb="32" eb="33">
      <t>ヒ</t>
    </rPh>
    <rPh sb="34" eb="35">
      <t>アラワ</t>
    </rPh>
    <phoneticPr fontId="1"/>
  </si>
  <si>
    <t>現場施工着手日</t>
    <rPh sb="0" eb="2">
      <t>ゲンバ</t>
    </rPh>
    <rPh sb="2" eb="4">
      <t>セコウ</t>
    </rPh>
    <rPh sb="4" eb="6">
      <t>チャクシュ</t>
    </rPh>
    <rPh sb="6" eb="7">
      <t>ビ</t>
    </rPh>
    <phoneticPr fontId="1"/>
  </si>
  <si>
    <t>現場施工完了日</t>
    <rPh sb="0" eb="2">
      <t>ゲンバ</t>
    </rPh>
    <rPh sb="2" eb="4">
      <t>セコウ</t>
    </rPh>
    <rPh sb="4" eb="6">
      <t>カンリョウ</t>
    </rPh>
    <rPh sb="6" eb="7">
      <t>ビ</t>
    </rPh>
    <phoneticPr fontId="1"/>
  </si>
  <si>
    <t>対象期間</t>
    <rPh sb="0" eb="2">
      <t>タイショウ</t>
    </rPh>
    <rPh sb="2" eb="4">
      <t>キカン</t>
    </rPh>
    <phoneticPr fontId="1"/>
  </si>
  <si>
    <t>実施／対象期間</t>
    <rPh sb="0" eb="2">
      <t>ジッシ</t>
    </rPh>
    <rPh sb="3" eb="5">
      <t>タイショウ</t>
    </rPh>
    <rPh sb="5" eb="7">
      <t>キカン</t>
    </rPh>
    <phoneticPr fontId="1"/>
  </si>
  <si>
    <t>天皇誕生日</t>
    <rPh sb="0" eb="2">
      <t>テンノウ</t>
    </rPh>
    <rPh sb="2" eb="5">
      <t>タンジョウビ</t>
    </rPh>
    <phoneticPr fontId="1"/>
  </si>
  <si>
    <t>夏季休暇</t>
    <phoneticPr fontId="1"/>
  </si>
  <si>
    <t>敬老の日</t>
    <phoneticPr fontId="1"/>
  </si>
  <si>
    <t>秋分の日</t>
    <phoneticPr fontId="1"/>
  </si>
  <si>
    <t>スポーツの日</t>
    <rPh sb="5" eb="6">
      <t>ヒ</t>
    </rPh>
    <phoneticPr fontId="1"/>
  </si>
  <si>
    <t>成人の日</t>
    <phoneticPr fontId="1"/>
  </si>
  <si>
    <t>春分の日</t>
    <phoneticPr fontId="1"/>
  </si>
  <si>
    <t>雨天休工</t>
    <rPh sb="0" eb="2">
      <t>ウテン</t>
    </rPh>
    <rPh sb="2" eb="4">
      <t>キュウコウ</t>
    </rPh>
    <phoneticPr fontId="1"/>
  </si>
  <si>
    <t>山の日</t>
    <rPh sb="0" eb="1">
      <t>ヤマ</t>
    </rPh>
    <rPh sb="2" eb="3">
      <t>ヒ</t>
    </rPh>
    <phoneticPr fontId="1"/>
  </si>
  <si>
    <t>木</t>
    <rPh sb="0" eb="1">
      <t>モク</t>
    </rPh>
    <phoneticPr fontId="1"/>
  </si>
  <si>
    <t>計画</t>
    <rPh sb="0" eb="2">
      <t>ケイカク</t>
    </rPh>
    <phoneticPr fontId="1"/>
  </si>
  <si>
    <t>休工計画数</t>
    <rPh sb="0" eb="2">
      <t>キュウコウ</t>
    </rPh>
    <rPh sb="2" eb="4">
      <t>ケイカク</t>
    </rPh>
    <rPh sb="4" eb="5">
      <t>カズ</t>
    </rPh>
    <phoneticPr fontId="1"/>
  </si>
  <si>
    <t>休工実施数</t>
    <rPh sb="0" eb="2">
      <t>キュウコウ</t>
    </rPh>
    <rPh sb="2" eb="4">
      <t>ジッシ</t>
    </rPh>
    <rPh sb="4" eb="5">
      <t>スウ</t>
    </rPh>
    <phoneticPr fontId="1"/>
  </si>
  <si>
    <t>計画／対象期間</t>
    <rPh sb="0" eb="2">
      <t>ケイカク</t>
    </rPh>
    <rPh sb="3" eb="5">
      <t>タイショウ</t>
    </rPh>
    <rPh sb="5" eb="7">
      <t>キカン</t>
    </rPh>
    <phoneticPr fontId="1"/>
  </si>
  <si>
    <t>不稼働期間</t>
    <rPh sb="0" eb="5">
      <t>フカドウキカン</t>
    </rPh>
    <phoneticPr fontId="1"/>
  </si>
  <si>
    <t>不稼働期間</t>
    <rPh sb="0" eb="3">
      <t>フカドウ</t>
    </rPh>
    <rPh sb="3" eb="5">
      <t>キカン</t>
    </rPh>
    <phoneticPr fontId="1"/>
  </si>
  <si>
    <t>振替休工</t>
    <rPh sb="0" eb="2">
      <t>フリカエ</t>
    </rPh>
    <rPh sb="2" eb="4">
      <t>キュウコウ</t>
    </rPh>
    <phoneticPr fontId="1"/>
  </si>
  <si>
    <t>振替休日</t>
    <rPh sb="0" eb="2">
      <t>フリカエ</t>
    </rPh>
    <rPh sb="2" eb="4">
      <t>キュウジツ</t>
    </rPh>
    <phoneticPr fontId="1"/>
  </si>
  <si>
    <t>休工対象数</t>
    <rPh sb="0" eb="1">
      <t>キュウ</t>
    </rPh>
    <rPh sb="1" eb="2">
      <t>コウ</t>
    </rPh>
    <rPh sb="2" eb="4">
      <t>タイショウ</t>
    </rPh>
    <rPh sb="4" eb="5">
      <t>スウ</t>
    </rPh>
    <phoneticPr fontId="1"/>
  </si>
  <si>
    <t>振替休工</t>
    <rPh sb="0" eb="2">
      <t>フリカエ</t>
    </rPh>
    <rPh sb="2" eb="3">
      <t>キュウ</t>
    </rPh>
    <rPh sb="3" eb="4">
      <t>コウ</t>
    </rPh>
    <phoneticPr fontId="1"/>
  </si>
  <si>
    <t>工   期：令和７年６月３日～令和８年２月20日</t>
    <rPh sb="0" eb="1">
      <t>コウ</t>
    </rPh>
    <rPh sb="4" eb="5">
      <t>キ</t>
    </rPh>
    <rPh sb="6" eb="8">
      <t>レイワ</t>
    </rPh>
    <rPh sb="9" eb="10">
      <t>ネン</t>
    </rPh>
    <rPh sb="11" eb="12">
      <t>ガツ</t>
    </rPh>
    <rPh sb="13" eb="14">
      <t>ニチ</t>
    </rPh>
    <rPh sb="15" eb="17">
      <t>レイワ</t>
    </rPh>
    <rPh sb="18" eb="19">
      <t>ネン</t>
    </rPh>
    <rPh sb="20" eb="21">
      <t>ガツ</t>
    </rPh>
    <rPh sb="23" eb="24">
      <t>ニチ</t>
    </rPh>
    <phoneticPr fontId="1"/>
  </si>
  <si>
    <t>工事名：</t>
    <rPh sb="0" eb="3">
      <t>コウジメイ</t>
    </rPh>
    <phoneticPr fontId="1"/>
  </si>
  <si>
    <t>年度の初日</t>
    <rPh sb="0" eb="2">
      <t>ネンド</t>
    </rPh>
    <rPh sb="3" eb="5">
      <t>ショニチ</t>
    </rPh>
    <phoneticPr fontId="1"/>
  </si>
  <si>
    <t>受注者：</t>
    <rPh sb="0" eb="3">
      <t>ジュチュウシャ</t>
    </rPh>
    <phoneticPr fontId="1"/>
  </si>
  <si>
    <t>発注者：</t>
    <rPh sb="0" eb="3">
      <t>ハッチュウシャ</t>
    </rPh>
    <phoneticPr fontId="1"/>
  </si>
  <si>
    <t>工期</t>
    <rPh sb="0" eb="2">
      <t>コウキ</t>
    </rPh>
    <phoneticPr fontId="1"/>
  </si>
  <si>
    <t>～</t>
    <phoneticPr fontId="1"/>
  </si>
  <si>
    <t>施工開始日</t>
    <rPh sb="0" eb="2">
      <t>セコウ</t>
    </rPh>
    <rPh sb="2" eb="5">
      <t>カイシビ</t>
    </rPh>
    <phoneticPr fontId="1"/>
  </si>
  <si>
    <t>施工完了日</t>
    <rPh sb="0" eb="2">
      <t>セコウ</t>
    </rPh>
    <rPh sb="2" eb="4">
      <t>カンリョウ</t>
    </rPh>
    <rPh sb="4" eb="5">
      <t>ヒ</t>
    </rPh>
    <phoneticPr fontId="1"/>
  </si>
  <si>
    <t>変更</t>
    <rPh sb="0" eb="2">
      <t>ヘンコウ</t>
    </rPh>
    <phoneticPr fontId="1"/>
  </si>
  <si>
    <t>～</t>
  </si>
  <si>
    <t>入力項目</t>
    <rPh sb="0" eb="2">
      <t>ニュウリョク</t>
    </rPh>
    <rPh sb="2" eb="4">
      <t>コウモク</t>
    </rPh>
    <phoneticPr fontId="1"/>
  </si>
  <si>
    <t>工   期：</t>
    <rPh sb="0" eb="1">
      <t>コウ</t>
    </rPh>
    <rPh sb="4" eb="5">
      <t>キ</t>
    </rPh>
    <phoneticPr fontId="1"/>
  </si>
  <si>
    <t>～</t>
    <phoneticPr fontId="1"/>
  </si>
  <si>
    <t>国民の祝日・休日月日</t>
  </si>
  <si>
    <t>国民の祝日・休日名称</t>
  </si>
  <si>
    <t>※出典：内閣府下記Webより</t>
    <rPh sb="1" eb="3">
      <t>シュッテン</t>
    </rPh>
    <rPh sb="4" eb="7">
      <t>ナイカクフ</t>
    </rPh>
    <rPh sb="7" eb="9">
      <t>カキ</t>
    </rPh>
    <phoneticPr fontId="1"/>
  </si>
  <si>
    <t>元日</t>
  </si>
  <si>
    <t>https://www8.cao.go.jp/chosei/shukujitsu/gaiyou.html</t>
    <phoneticPr fontId="1"/>
  </si>
  <si>
    <t>成人の日</t>
  </si>
  <si>
    <t>建国記念の日</t>
  </si>
  <si>
    <t>休日</t>
  </si>
  <si>
    <t>天皇誕生日</t>
  </si>
  <si>
    <t>春分の日</t>
  </si>
  <si>
    <t>昭和の日</t>
  </si>
  <si>
    <t>憲法記念日</t>
  </si>
  <si>
    <t>みどりの日</t>
  </si>
  <si>
    <t>こどもの日</t>
  </si>
  <si>
    <t>海の日</t>
  </si>
  <si>
    <t>山の日</t>
  </si>
  <si>
    <t>敬老の日</t>
  </si>
  <si>
    <t>秋分の日</t>
  </si>
  <si>
    <t>スポーツの日</t>
  </si>
  <si>
    <t>文化の日</t>
  </si>
  <si>
    <t>勤労感謝の日</t>
  </si>
  <si>
    <t>振替休日</t>
    <rPh sb="0" eb="2">
      <t>フリカエ</t>
    </rPh>
    <phoneticPr fontId="1"/>
  </si>
  <si>
    <t>休日</t>
    <phoneticPr fontId="1"/>
  </si>
  <si>
    <t>元日</t>
    <rPh sb="0" eb="2">
      <t>ガンジツ</t>
    </rPh>
    <phoneticPr fontId="1"/>
  </si>
  <si>
    <t>建国記念の日</t>
    <rPh sb="0" eb="2">
      <t>ケンコク</t>
    </rPh>
    <rPh sb="2" eb="4">
      <t>キネン</t>
    </rPh>
    <rPh sb="5" eb="6">
      <t>ヒ</t>
    </rPh>
    <phoneticPr fontId="1"/>
  </si>
  <si>
    <t>受注者：</t>
    <rPh sb="0" eb="3">
      <t>ジュチュウシャ</t>
    </rPh>
    <phoneticPr fontId="1"/>
  </si>
  <si>
    <t>2025年度</t>
    <rPh sb="4" eb="6">
      <t>ネンド</t>
    </rPh>
    <phoneticPr fontId="1"/>
  </si>
  <si>
    <t>2026年度</t>
    <rPh sb="4" eb="6">
      <t>ネンド</t>
    </rPh>
    <phoneticPr fontId="1"/>
  </si>
  <si>
    <t>2027年度</t>
    <rPh sb="4" eb="6">
      <t>ネンド</t>
    </rPh>
    <phoneticPr fontId="1"/>
  </si>
  <si>
    <t>入力箇所</t>
    <rPh sb="0" eb="2">
      <t>ニュウリョク</t>
    </rPh>
    <rPh sb="2" eb="4">
      <t>カショ</t>
    </rPh>
    <phoneticPr fontId="1"/>
  </si>
  <si>
    <t>実施：月単位</t>
    <rPh sb="0" eb="2">
      <t>ジッシ</t>
    </rPh>
    <rPh sb="3" eb="6">
      <t>ツキタンイ</t>
    </rPh>
    <phoneticPr fontId="1"/>
  </si>
  <si>
    <t>計画：月単位</t>
    <rPh sb="0" eb="2">
      <t>ケイカク</t>
    </rPh>
    <rPh sb="3" eb="6">
      <t>ツキタンイ</t>
    </rPh>
    <phoneticPr fontId="1"/>
  </si>
  <si>
    <t>月単位の週休二日</t>
    <rPh sb="0" eb="3">
      <t>ツキタンイ</t>
    </rPh>
    <rPh sb="4" eb="6">
      <t>シュウキュウ</t>
    </rPh>
    <rPh sb="6" eb="8">
      <t>フツカ</t>
    </rPh>
    <phoneticPr fontId="1"/>
  </si>
  <si>
    <t>対象月</t>
    <rPh sb="0" eb="3">
      <t>タイショウヅキ</t>
    </rPh>
    <phoneticPr fontId="1"/>
  </si>
  <si>
    <t>ヶ月</t>
    <rPh sb="1" eb="2">
      <t>ゲツ</t>
    </rPh>
    <phoneticPr fontId="1"/>
  </si>
  <si>
    <t>達成月</t>
    <rPh sb="0" eb="2">
      <t>タッセイ</t>
    </rPh>
    <rPh sb="2" eb="3">
      <t>ヅキ</t>
    </rPh>
    <phoneticPr fontId="1"/>
  </si>
  <si>
    <t>未達月</t>
    <rPh sb="0" eb="2">
      <t>ミタツ</t>
    </rPh>
    <rPh sb="2" eb="3">
      <t>ヅキ</t>
    </rPh>
    <phoneticPr fontId="1"/>
  </si>
  <si>
    <t>達成状況</t>
    <rPh sb="0" eb="2">
      <t>タッセイ</t>
    </rPh>
    <rPh sb="2" eb="4">
      <t>ジョウキョウ</t>
    </rPh>
    <phoneticPr fontId="1"/>
  </si>
  <si>
    <t>月単位の4週8休</t>
    <rPh sb="0" eb="3">
      <t>ツキタンイ</t>
    </rPh>
    <rPh sb="5" eb="6">
      <t>シュウ</t>
    </rPh>
    <rPh sb="7" eb="8">
      <t>ヤス</t>
    </rPh>
    <phoneticPr fontId="1"/>
  </si>
  <si>
    <t>通期の4週8休</t>
    <rPh sb="0" eb="2">
      <t>ツウキ</t>
    </rPh>
    <rPh sb="4" eb="5">
      <t>シュウ</t>
    </rPh>
    <rPh sb="6" eb="7">
      <t>ヤス</t>
    </rPh>
    <phoneticPr fontId="1"/>
  </si>
  <si>
    <t>未達成</t>
    <rPh sb="0" eb="3">
      <t>ミタッセイ</t>
    </rPh>
    <phoneticPr fontId="1"/>
  </si>
  <si>
    <t>②月単位の4週8休</t>
    <rPh sb="1" eb="4">
      <t>ツキタンイ</t>
    </rPh>
    <rPh sb="6" eb="7">
      <t>シュウ</t>
    </rPh>
    <rPh sb="8" eb="9">
      <t>ヤス</t>
    </rPh>
    <phoneticPr fontId="1"/>
  </si>
  <si>
    <t>③通期の4週8休</t>
    <rPh sb="1" eb="3">
      <t>ツウキ</t>
    </rPh>
    <rPh sb="5" eb="6">
      <t>シュウ</t>
    </rPh>
    <rPh sb="7" eb="8">
      <t>ヤス</t>
    </rPh>
    <phoneticPr fontId="1"/>
  </si>
  <si>
    <t>④未達成</t>
    <rPh sb="1" eb="4">
      <t>ミタッセイ</t>
    </rPh>
    <phoneticPr fontId="1"/>
  </si>
  <si>
    <t>完全週休2日確認</t>
    <rPh sb="0" eb="2">
      <t>カンゼン</t>
    </rPh>
    <rPh sb="2" eb="6">
      <t>シュウキュウフツカ</t>
    </rPh>
    <rPh sb="6" eb="8">
      <t>カクニン</t>
    </rPh>
    <phoneticPr fontId="1"/>
  </si>
  <si>
    <t>※消さない</t>
    <rPh sb="1" eb="2">
      <t>ケ</t>
    </rPh>
    <phoneticPr fontId="1"/>
  </si>
  <si>
    <t>完全週休2日</t>
    <rPh sb="0" eb="6">
      <t>カンゼンシュウキュウフツカ</t>
    </rPh>
    <phoneticPr fontId="1"/>
  </si>
  <si>
    <t>4月</t>
    <rPh sb="1" eb="2">
      <t>ガツ</t>
    </rPh>
    <phoneticPr fontId="1"/>
  </si>
  <si>
    <t>月</t>
    <rPh sb="0" eb="1">
      <t>ゲツ</t>
    </rPh>
    <phoneticPr fontId="1"/>
  </si>
  <si>
    <t>火</t>
    <rPh sb="0" eb="1">
      <t>カ</t>
    </rPh>
    <phoneticPr fontId="1"/>
  </si>
  <si>
    <t>水</t>
    <rPh sb="0" eb="1">
      <t>スイ</t>
    </rPh>
    <phoneticPr fontId="1"/>
  </si>
  <si>
    <t>金</t>
    <rPh sb="0" eb="1">
      <t>キン</t>
    </rPh>
    <phoneticPr fontId="1"/>
  </si>
  <si>
    <t>土</t>
    <rPh sb="0" eb="1">
      <t>ド</t>
    </rPh>
    <phoneticPr fontId="1"/>
  </si>
  <si>
    <t>休日</t>
    <rPh sb="0" eb="2">
      <t>キュウジツ</t>
    </rPh>
    <phoneticPr fontId="1"/>
  </si>
  <si>
    <t>休工</t>
    <rPh sb="0" eb="2">
      <t>キュウコウ</t>
    </rPh>
    <phoneticPr fontId="1"/>
  </si>
  <si>
    <t>5月</t>
  </si>
  <si>
    <t>6月</t>
  </si>
  <si>
    <t>7月</t>
  </si>
  <si>
    <t>8月</t>
  </si>
  <si>
    <t>9月</t>
  </si>
  <si>
    <t>10月</t>
  </si>
  <si>
    <t>11月</t>
  </si>
  <si>
    <t>12月</t>
  </si>
  <si>
    <t>1月</t>
  </si>
  <si>
    <t>2月</t>
  </si>
  <si>
    <t>3月</t>
  </si>
  <si>
    <t>完全週休2日</t>
    <rPh sb="0" eb="2">
      <t>カンゼン</t>
    </rPh>
    <rPh sb="2" eb="6">
      <t>シュウキュウフツカ</t>
    </rPh>
    <phoneticPr fontId="1"/>
  </si>
  <si>
    <t>達成</t>
    <rPh sb="0" eb="2">
      <t>タッセイ</t>
    </rPh>
    <phoneticPr fontId="1"/>
  </si>
  <si>
    <t>振替休日</t>
    <rPh sb="0" eb="4">
      <t>フリカエキュウジツ</t>
    </rPh>
    <phoneticPr fontId="1"/>
  </si>
  <si>
    <t>▲</t>
    <phoneticPr fontId="1"/>
  </si>
  <si>
    <t>●■▲計</t>
    <rPh sb="3" eb="4">
      <t>ケイ</t>
    </rPh>
    <phoneticPr fontId="1"/>
  </si>
  <si>
    <t>受注者：○○株式会社</t>
    <rPh sb="0" eb="3">
      <t>ジュチュウシャ</t>
    </rPh>
    <rPh sb="6" eb="10">
      <t>カブシキカイシャ</t>
    </rPh>
    <phoneticPr fontId="1"/>
  </si>
  <si>
    <t>①達成</t>
    <rPh sb="1" eb="3">
      <t>タッセイ</t>
    </rPh>
    <phoneticPr fontId="1"/>
  </si>
  <si>
    <t>②③④未達成</t>
    <rPh sb="3" eb="6">
      <t>ミタッセイ</t>
    </rPh>
    <phoneticPr fontId="1"/>
  </si>
  <si>
    <t>2025年度</t>
    <rPh sb="4" eb="6">
      <t>ネンド</t>
    </rPh>
    <phoneticPr fontId="1"/>
  </si>
  <si>
    <t>2026年度</t>
    <rPh sb="4" eb="6">
      <t>ネンド</t>
    </rPh>
    <phoneticPr fontId="1"/>
  </si>
  <si>
    <t>2027年度</t>
    <rPh sb="4" eb="6">
      <t>ネンド</t>
    </rPh>
    <phoneticPr fontId="1"/>
  </si>
  <si>
    <t>2028年度</t>
    <rPh sb="4" eb="6">
      <t>ネンド</t>
    </rPh>
    <phoneticPr fontId="1"/>
  </si>
  <si>
    <t>2029年度</t>
    <rPh sb="4" eb="6">
      <t>ネンド</t>
    </rPh>
    <phoneticPr fontId="1"/>
  </si>
  <si>
    <t>2030年度</t>
    <rPh sb="4" eb="6">
      <t>ネンド</t>
    </rPh>
    <phoneticPr fontId="1"/>
  </si>
  <si>
    <t>休工計画表及び現場閉所（現場休息）計画表</t>
    <rPh sb="5" eb="6">
      <t>オヨ</t>
    </rPh>
    <rPh sb="7" eb="9">
      <t>ゲンバ</t>
    </rPh>
    <rPh sb="9" eb="11">
      <t>ヘイショ</t>
    </rPh>
    <rPh sb="12" eb="14">
      <t>ゲンバ</t>
    </rPh>
    <rPh sb="14" eb="16">
      <t>キュウソク</t>
    </rPh>
    <rPh sb="17" eb="20">
      <t>ケイカクヒョウ</t>
    </rPh>
    <phoneticPr fontId="1"/>
  </si>
  <si>
    <t>通期の週休２日（実施）</t>
    <rPh sb="0" eb="2">
      <t>ツウキ</t>
    </rPh>
    <rPh sb="3" eb="5">
      <t>シュウキュウ</t>
    </rPh>
    <rPh sb="6" eb="7">
      <t>ニチ</t>
    </rPh>
    <rPh sb="8" eb="10">
      <t>ジッシ</t>
    </rPh>
    <phoneticPr fontId="1"/>
  </si>
  <si>
    <t>通期の週休２日（計画）</t>
    <rPh sb="0" eb="2">
      <t>ツウキ</t>
    </rPh>
    <rPh sb="3" eb="5">
      <t>シュウキュウ</t>
    </rPh>
    <rPh sb="6" eb="7">
      <t>ニチ</t>
    </rPh>
    <rPh sb="8" eb="10">
      <t>ケイカク</t>
    </rPh>
    <phoneticPr fontId="1"/>
  </si>
  <si>
    <t>休工計画数</t>
    <rPh sb="0" eb="2">
      <t>キュウコウ</t>
    </rPh>
    <rPh sb="2" eb="4">
      <t>ケイカク</t>
    </rPh>
    <rPh sb="4" eb="5">
      <t>スウ</t>
    </rPh>
    <phoneticPr fontId="1"/>
  </si>
  <si>
    <t>完全週休２日</t>
    <rPh sb="0" eb="4">
      <t>カンゼンシュウキュウ</t>
    </rPh>
    <rPh sb="5" eb="6">
      <t>ニチ</t>
    </rPh>
    <phoneticPr fontId="1"/>
  </si>
  <si>
    <t>月単位の週休２日</t>
    <rPh sb="0" eb="3">
      <t>ツキタンイ</t>
    </rPh>
    <rPh sb="4" eb="6">
      <t>シュウキュウ</t>
    </rPh>
    <rPh sb="7" eb="8">
      <t>ニチ</t>
    </rPh>
    <phoneticPr fontId="1"/>
  </si>
  <si>
    <t>通期の週休２日</t>
    <rPh sb="0" eb="2">
      <t>ツウキ</t>
    </rPh>
    <rPh sb="3" eb="5">
      <t>シュウキュウ</t>
    </rPh>
    <rPh sb="6" eb="7">
      <t>ニチ</t>
    </rPh>
    <phoneticPr fontId="1"/>
  </si>
  <si>
    <t>形式（計画）</t>
    <rPh sb="0" eb="2">
      <t>ケイシキ</t>
    </rPh>
    <rPh sb="3" eb="5">
      <t>ケイカク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</si>
</sst>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
    <numFmt numFmtId="177" formatCode="d&quot;日&quot;"/>
    <numFmt numFmtId="178" formatCode="d"/>
  </numFmts>
  <fonts count="14" x14ac:knownFonts="1">
    <font>
      <sz val="11"/>
      <color theme="1"/>
      <name val="ＭＳ Ｐゴシック"/>
      <family val="2"/>
      <charset val="128"/>
      <scheme val="minor"/>
    </font>
    <font>
      <sz val="6"/>
      <name val="ＭＳ Ｐゴシック"/>
      <family val="2"/>
      <charset val="128"/>
      <scheme val="minor"/>
    </font>
    <font>
      <sz val="20"/>
      <color theme="1"/>
      <name val="ＭＳ Ｐゴシック"/>
      <family val="2"/>
      <charset val="128"/>
      <scheme val="minor"/>
    </font>
    <font>
      <sz val="14"/>
      <color theme="1"/>
      <name val="ＭＳ Ｐゴシック"/>
      <family val="2"/>
      <charset val="128"/>
      <scheme val="minor"/>
    </font>
    <font>
      <sz val="14"/>
      <color theme="1"/>
      <name val="ＭＳ Ｐゴシック"/>
      <family val="3"/>
      <charset val="128"/>
      <scheme val="minor"/>
    </font>
    <font>
      <sz val="12"/>
      <color theme="1"/>
      <name val="ＭＳ Ｐゴシック"/>
      <family val="2"/>
      <charset val="128"/>
      <scheme val="minor"/>
    </font>
    <font>
      <sz val="9"/>
      <color theme="1"/>
      <name val="ＭＳ Ｐゴシック"/>
      <family val="2"/>
      <charset val="128"/>
      <scheme val="minor"/>
    </font>
    <font>
      <sz val="9"/>
      <color theme="1"/>
      <name val="ＭＳ Ｐゴシック"/>
      <family val="3"/>
      <charset val="128"/>
      <scheme val="minor"/>
    </font>
    <font>
      <sz val="11"/>
      <name val="ＭＳ Ｐゴシック"/>
      <family val="3"/>
      <charset val="128"/>
      <scheme val="minor"/>
    </font>
    <font>
      <u/>
      <sz val="11"/>
      <color theme="10"/>
      <name val="ＭＳ Ｐゴシック"/>
      <family val="2"/>
      <charset val="128"/>
      <scheme val="minor"/>
    </font>
    <font>
      <b/>
      <sz val="11"/>
      <color theme="1"/>
      <name val="ＭＳ Ｐゴシック"/>
      <family val="3"/>
      <charset val="128"/>
      <scheme val="minor"/>
    </font>
    <font>
      <sz val="11"/>
      <name val="BIZ UDPゴシック"/>
      <family val="3"/>
      <charset val="128"/>
    </font>
    <font>
      <sz val="11"/>
      <color rgb="FFFF0000"/>
      <name val="BIZ UDPゴシック"/>
      <family val="3"/>
      <charset val="128"/>
    </font>
    <font>
      <sz val="12"/>
      <color theme="1"/>
      <name val="ＭＳ Ｐゴシック"/>
      <family val="3"/>
      <charset val="128"/>
      <scheme val="minor"/>
    </font>
  </fonts>
  <fills count="12">
    <fill>
      <patternFill patternType="none"/>
    </fill>
    <fill>
      <patternFill patternType="gray125"/>
    </fill>
    <fill>
      <patternFill patternType="solid">
        <fgColor theme="0" tint="-0.249977111117893"/>
        <bgColor indexed="64"/>
      </patternFill>
    </fill>
    <fill>
      <patternFill patternType="solid">
        <fgColor theme="9" tint="0.39997558519241921"/>
        <bgColor indexed="64"/>
      </patternFill>
    </fill>
    <fill>
      <patternFill patternType="solid">
        <fgColor rgb="FFFFFF00"/>
        <bgColor indexed="64"/>
      </patternFill>
    </fill>
    <fill>
      <patternFill patternType="solid">
        <fgColor rgb="FF00B0F0"/>
        <bgColor indexed="64"/>
      </patternFill>
    </fill>
    <fill>
      <patternFill patternType="solid">
        <fgColor rgb="FFCCFF99"/>
        <bgColor indexed="64"/>
      </patternFill>
    </fill>
    <fill>
      <patternFill patternType="solid">
        <fgColor rgb="FFFFC000"/>
        <bgColor indexed="64"/>
      </patternFill>
    </fill>
    <fill>
      <patternFill patternType="solid">
        <fgColor rgb="FF0070C0"/>
        <bgColor indexed="64"/>
      </patternFill>
    </fill>
    <fill>
      <patternFill patternType="solid">
        <fgColor rgb="FF92D050"/>
        <bgColor indexed="64"/>
      </patternFill>
    </fill>
    <fill>
      <patternFill patternType="solid">
        <fgColor theme="8" tint="0.39997558519241921"/>
        <bgColor indexed="64"/>
      </patternFill>
    </fill>
    <fill>
      <patternFill patternType="solid">
        <fgColor theme="0"/>
        <bgColor indexed="64"/>
      </patternFill>
    </fill>
  </fills>
  <borders count="59">
    <border>
      <left/>
      <right/>
      <top/>
      <bottom/>
      <diagonal/>
    </border>
    <border>
      <left style="thin">
        <color auto="1"/>
      </left>
      <right style="thin">
        <color auto="1"/>
      </right>
      <top style="thin">
        <color auto="1"/>
      </top>
      <bottom style="thin">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top style="medium">
        <color auto="1"/>
      </top>
      <bottom style="thin">
        <color auto="1"/>
      </bottom>
      <diagonal/>
    </border>
    <border>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thin">
        <color auto="1"/>
      </top>
      <bottom style="thin">
        <color auto="1"/>
      </bottom>
      <diagonal/>
    </border>
    <border>
      <left style="thin">
        <color auto="1"/>
      </left>
      <right/>
      <top style="thin">
        <color auto="1"/>
      </top>
      <bottom style="medium">
        <color auto="1"/>
      </bottom>
      <diagonal/>
    </border>
    <border diagonalDown="1">
      <left style="thin">
        <color auto="1"/>
      </left>
      <right style="medium">
        <color auto="1"/>
      </right>
      <top style="thin">
        <color auto="1"/>
      </top>
      <bottom style="medium">
        <color auto="1"/>
      </bottom>
      <diagonal style="thin">
        <color auto="1"/>
      </diagonal>
    </border>
    <border diagonalDown="1">
      <left style="thin">
        <color auto="1"/>
      </left>
      <right style="thin">
        <color auto="1"/>
      </right>
      <top style="thin">
        <color auto="1"/>
      </top>
      <bottom style="thin">
        <color auto="1"/>
      </bottom>
      <diagonal style="thin">
        <color auto="1"/>
      </diagonal>
    </border>
    <border diagonalDown="1">
      <left style="thin">
        <color auto="1"/>
      </left>
      <right style="medium">
        <color auto="1"/>
      </right>
      <top style="thin">
        <color auto="1"/>
      </top>
      <bottom style="thin">
        <color auto="1"/>
      </bottom>
      <diagonal style="thin">
        <color auto="1"/>
      </diagonal>
    </border>
    <border diagonalDown="1">
      <left style="thin">
        <color auto="1"/>
      </left>
      <right style="thin">
        <color auto="1"/>
      </right>
      <top style="thin">
        <color auto="1"/>
      </top>
      <bottom style="medium">
        <color auto="1"/>
      </bottom>
      <diagonal style="thin">
        <color auto="1"/>
      </diagonal>
    </border>
    <border>
      <left/>
      <right style="medium">
        <color auto="1"/>
      </right>
      <top style="medium">
        <color auto="1"/>
      </top>
      <bottom style="thin">
        <color auto="1"/>
      </bottom>
      <diagonal/>
    </border>
    <border>
      <left style="medium">
        <color indexed="64"/>
      </left>
      <right/>
      <top/>
      <bottom/>
      <diagonal/>
    </border>
    <border>
      <left style="medium">
        <color indexed="64"/>
      </left>
      <right/>
      <top/>
      <bottom style="thin">
        <color auto="1"/>
      </bottom>
      <diagonal/>
    </border>
    <border>
      <left style="medium">
        <color indexed="64"/>
      </left>
      <right/>
      <top style="thin">
        <color auto="1"/>
      </top>
      <bottom style="thin">
        <color auto="1"/>
      </bottom>
      <diagonal/>
    </border>
    <border>
      <left style="medium">
        <color auto="1"/>
      </left>
      <right/>
      <top style="medium">
        <color auto="1"/>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auto="1"/>
      </left>
      <right style="medium">
        <color auto="1"/>
      </right>
      <top/>
      <bottom style="thin">
        <color auto="1"/>
      </bottom>
      <diagonal/>
    </border>
    <border>
      <left style="medium">
        <color indexed="64"/>
      </left>
      <right style="medium">
        <color indexed="64"/>
      </right>
      <top style="medium">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bottom style="medium">
        <color indexed="64"/>
      </bottom>
      <diagonal/>
    </border>
    <border>
      <left style="thin">
        <color indexed="64"/>
      </left>
      <right style="thin">
        <color indexed="64"/>
      </right>
      <top/>
      <bottom style="thin">
        <color indexed="64"/>
      </bottom>
      <diagonal/>
    </border>
    <border>
      <left/>
      <right/>
      <top style="thin">
        <color indexed="64"/>
      </top>
      <bottom/>
      <diagonal/>
    </border>
    <border>
      <left style="medium">
        <color indexed="64"/>
      </left>
      <right/>
      <top/>
      <bottom style="medium">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thin">
        <color indexed="64"/>
      </right>
      <top/>
      <bottom/>
      <diagonal/>
    </border>
    <border>
      <left style="medium">
        <color auto="1"/>
      </left>
      <right/>
      <top style="medium">
        <color auto="1"/>
      </top>
      <bottom style="thin">
        <color auto="1"/>
      </bottom>
      <diagonal/>
    </border>
    <border>
      <left style="medium">
        <color auto="1"/>
      </left>
      <right style="dashed">
        <color auto="1"/>
      </right>
      <top style="thin">
        <color auto="1"/>
      </top>
      <bottom style="thin">
        <color auto="1"/>
      </bottom>
      <diagonal/>
    </border>
    <border>
      <left style="dashed">
        <color auto="1"/>
      </left>
      <right style="dashed">
        <color auto="1"/>
      </right>
      <top style="thin">
        <color auto="1"/>
      </top>
      <bottom style="thin">
        <color auto="1"/>
      </bottom>
      <diagonal/>
    </border>
    <border>
      <left style="dashed">
        <color auto="1"/>
      </left>
      <right/>
      <top style="thin">
        <color auto="1"/>
      </top>
      <bottom style="thin">
        <color auto="1"/>
      </bottom>
      <diagonal/>
    </border>
    <border>
      <left style="medium">
        <color indexed="64"/>
      </left>
      <right style="thin">
        <color indexed="64"/>
      </right>
      <top/>
      <bottom style="thin">
        <color auto="1"/>
      </bottom>
      <diagonal/>
    </border>
    <border>
      <left style="thin">
        <color indexed="64"/>
      </left>
      <right style="medium">
        <color auto="1"/>
      </right>
      <top/>
      <bottom style="thin">
        <color auto="1"/>
      </bottom>
      <diagonal/>
    </border>
    <border>
      <left style="thin">
        <color auto="1"/>
      </left>
      <right style="medium">
        <color indexed="64"/>
      </right>
      <top style="thin">
        <color auto="1"/>
      </top>
      <bottom style="thin">
        <color auto="1"/>
      </bottom>
      <diagonal/>
    </border>
    <border>
      <left style="dotted">
        <color auto="1"/>
      </left>
      <right style="dashed">
        <color auto="1"/>
      </right>
      <top style="thin">
        <color auto="1"/>
      </top>
      <bottom style="thin">
        <color auto="1"/>
      </bottom>
      <diagonal/>
    </border>
    <border>
      <left style="medium">
        <color auto="1"/>
      </left>
      <right style="dashed">
        <color auto="1"/>
      </right>
      <top style="thin">
        <color auto="1"/>
      </top>
      <bottom style="medium">
        <color auto="1"/>
      </bottom>
      <diagonal/>
    </border>
    <border>
      <left style="dashed">
        <color auto="1"/>
      </left>
      <right style="dashed">
        <color auto="1"/>
      </right>
      <top style="thin">
        <color auto="1"/>
      </top>
      <bottom style="medium">
        <color auto="1"/>
      </bottom>
      <diagonal/>
    </border>
    <border>
      <left style="dashed">
        <color auto="1"/>
      </left>
      <right/>
      <top style="thin">
        <color auto="1"/>
      </top>
      <bottom style="medium">
        <color auto="1"/>
      </bottom>
      <diagonal/>
    </border>
    <border>
      <left style="medium">
        <color indexed="64"/>
      </left>
      <right/>
      <top style="thin">
        <color auto="1"/>
      </top>
      <bottom style="medium">
        <color indexed="64"/>
      </bottom>
      <diagonal/>
    </border>
    <border>
      <left style="dashed">
        <color auto="1"/>
      </left>
      <right style="medium">
        <color auto="1"/>
      </right>
      <top style="thin">
        <color auto="1"/>
      </top>
      <bottom style="medium">
        <color indexed="64"/>
      </bottom>
      <diagonal/>
    </border>
    <border>
      <left style="medium">
        <color indexed="64"/>
      </left>
      <right style="medium">
        <color indexed="64"/>
      </right>
      <top style="thin">
        <color auto="1"/>
      </top>
      <bottom style="medium">
        <color indexed="64"/>
      </bottom>
      <diagonal/>
    </border>
    <border>
      <left/>
      <right style="thin">
        <color indexed="64"/>
      </right>
      <top style="thin">
        <color indexed="64"/>
      </top>
      <bottom style="medium">
        <color indexed="64"/>
      </bottom>
      <diagonal/>
    </border>
  </borders>
  <cellStyleXfs count="2">
    <xf numFmtId="0" fontId="0" fillId="0" borderId="0">
      <alignment vertical="center"/>
    </xf>
    <xf numFmtId="0" fontId="9" fillId="0" borderId="0" applyNumberFormat="0" applyFill="0" applyBorder="0" applyAlignment="0" applyProtection="0">
      <alignment vertical="center"/>
    </xf>
  </cellStyleXfs>
  <cellXfs count="236">
    <xf numFmtId="0" fontId="0" fillId="0" borderId="0" xfId="0">
      <alignment vertical="center"/>
    </xf>
    <xf numFmtId="0" fontId="0" fillId="0" borderId="0" xfId="0" applyAlignment="1">
      <alignment horizontal="center" vertical="center"/>
    </xf>
    <xf numFmtId="0" fontId="0" fillId="0" borderId="1" xfId="0" applyBorder="1" applyAlignment="1">
      <alignment horizontal="center" vertical="center"/>
    </xf>
    <xf numFmtId="0" fontId="0" fillId="0" borderId="0" xfId="0" applyAlignment="1">
      <alignment vertical="center" textRotation="255" shrinkToFit="1"/>
    </xf>
    <xf numFmtId="0" fontId="2" fillId="0" borderId="0" xfId="0" applyFont="1">
      <alignment vertical="center"/>
    </xf>
    <xf numFmtId="0" fontId="4" fillId="0" borderId="0" xfId="0" applyFont="1">
      <alignment vertical="center"/>
    </xf>
    <xf numFmtId="0" fontId="0" fillId="2" borderId="1" xfId="0" applyFill="1" applyBorder="1" applyAlignment="1">
      <alignment horizontal="center" vertical="center"/>
    </xf>
    <xf numFmtId="0" fontId="0" fillId="3" borderId="1" xfId="0" applyFill="1"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3" xfId="0" applyBorder="1" applyAlignment="1">
      <alignment horizontal="center" vertical="center" textRotation="255" shrinkToFit="1"/>
    </xf>
    <xf numFmtId="0" fontId="0" fillId="0" borderId="0" xfId="0" applyFill="1" applyBorder="1" applyAlignment="1">
      <alignment horizontal="left" vertical="center"/>
    </xf>
    <xf numFmtId="0" fontId="0" fillId="0" borderId="1" xfId="0" applyFill="1" applyBorder="1" applyAlignment="1">
      <alignment horizontal="center" vertical="center"/>
    </xf>
    <xf numFmtId="0" fontId="0" fillId="0" borderId="0" xfId="0" applyFill="1" applyBorder="1" applyAlignment="1">
      <alignment horizontal="center" vertical="center"/>
    </xf>
    <xf numFmtId="0" fontId="0" fillId="0" borderId="0" xfId="0" applyFill="1" applyAlignment="1">
      <alignment horizontal="center" vertical="center"/>
    </xf>
    <xf numFmtId="0" fontId="0" fillId="0" borderId="10" xfId="0" applyBorder="1" applyAlignment="1">
      <alignment horizontal="center" vertical="center"/>
    </xf>
    <xf numFmtId="0" fontId="0" fillId="6" borderId="19" xfId="0" applyFill="1" applyBorder="1" applyAlignment="1">
      <alignment horizontal="center" vertical="center"/>
    </xf>
    <xf numFmtId="0" fontId="5" fillId="0" borderId="0" xfId="0" applyFont="1" applyFill="1" applyBorder="1" applyAlignment="1">
      <alignment horizontal="left" vertical="center"/>
    </xf>
    <xf numFmtId="0" fontId="0" fillId="0" borderId="10" xfId="0" applyFill="1" applyBorder="1" applyAlignment="1">
      <alignment horizontal="center" vertical="center"/>
    </xf>
    <xf numFmtId="0" fontId="8" fillId="2" borderId="1" xfId="0" applyFont="1" applyFill="1" applyBorder="1" applyAlignment="1">
      <alignment horizontal="center" vertical="center"/>
    </xf>
    <xf numFmtId="0" fontId="0" fillId="0" borderId="0" xfId="0" applyFill="1">
      <alignment vertical="center"/>
    </xf>
    <xf numFmtId="0" fontId="6" fillId="4" borderId="21" xfId="0" applyFont="1" applyFill="1" applyBorder="1" applyAlignment="1">
      <alignment vertical="center"/>
    </xf>
    <xf numFmtId="0" fontId="6" fillId="7" borderId="21" xfId="0" applyFont="1" applyFill="1" applyBorder="1" applyAlignment="1">
      <alignment vertical="center"/>
    </xf>
    <xf numFmtId="0" fontId="0" fillId="5" borderId="21" xfId="0" applyFill="1" applyBorder="1" applyAlignment="1">
      <alignment vertical="center"/>
    </xf>
    <xf numFmtId="0" fontId="0" fillId="8" borderId="21" xfId="0" applyFill="1" applyBorder="1" applyAlignment="1">
      <alignment vertical="center"/>
    </xf>
    <xf numFmtId="0" fontId="6" fillId="4" borderId="21" xfId="0" applyFont="1" applyFill="1" applyBorder="1" applyAlignment="1">
      <alignment vertical="center"/>
    </xf>
    <xf numFmtId="0" fontId="6" fillId="7" borderId="21" xfId="0" applyFont="1" applyFill="1" applyBorder="1" applyAlignment="1">
      <alignment vertical="center"/>
    </xf>
    <xf numFmtId="0" fontId="0" fillId="5" borderId="21" xfId="0" applyFill="1" applyBorder="1" applyAlignment="1">
      <alignment vertical="center"/>
    </xf>
    <xf numFmtId="0" fontId="0" fillId="8" borderId="21" xfId="0" applyFill="1" applyBorder="1" applyAlignment="1">
      <alignment vertical="center"/>
    </xf>
    <xf numFmtId="0" fontId="0" fillId="0" borderId="27" xfId="0" applyFill="1" applyBorder="1" applyAlignment="1">
      <alignment vertical="center"/>
    </xf>
    <xf numFmtId="0" fontId="0" fillId="0" borderId="0" xfId="0" applyFill="1" applyBorder="1" applyAlignment="1">
      <alignment vertical="center"/>
    </xf>
    <xf numFmtId="0" fontId="0" fillId="0" borderId="23" xfId="0" applyFill="1" applyBorder="1" applyAlignment="1">
      <alignment vertical="center"/>
    </xf>
    <xf numFmtId="0" fontId="7" fillId="0" borderId="0" xfId="0" applyFont="1" applyFill="1" applyBorder="1" applyAlignment="1">
      <alignment vertical="center"/>
    </xf>
    <xf numFmtId="176" fontId="7" fillId="0" borderId="24" xfId="0" applyNumberFormat="1" applyFont="1" applyFill="1" applyBorder="1" applyAlignment="1">
      <alignment vertical="center"/>
    </xf>
    <xf numFmtId="176" fontId="7" fillId="0" borderId="27" xfId="0" applyNumberFormat="1" applyFont="1" applyFill="1" applyBorder="1" applyAlignment="1">
      <alignment vertical="center"/>
    </xf>
    <xf numFmtId="0" fontId="0" fillId="0" borderId="0" xfId="0" applyFill="1" applyBorder="1">
      <alignment vertical="center"/>
    </xf>
    <xf numFmtId="176" fontId="0" fillId="0" borderId="27" xfId="0" applyNumberFormat="1" applyBorder="1">
      <alignment vertical="center"/>
    </xf>
    <xf numFmtId="0" fontId="8" fillId="0" borderId="1" xfId="0" applyFont="1" applyFill="1" applyBorder="1" applyAlignment="1">
      <alignment horizontal="center" vertical="center"/>
    </xf>
    <xf numFmtId="0" fontId="0" fillId="0" borderId="27" xfId="0" applyBorder="1">
      <alignment vertical="center"/>
    </xf>
    <xf numFmtId="0" fontId="0" fillId="0" borderId="22" xfId="0" applyBorder="1">
      <alignment vertical="center"/>
    </xf>
    <xf numFmtId="0" fontId="7" fillId="0" borderId="0" xfId="0" applyFont="1" applyFill="1" applyBorder="1" applyAlignment="1">
      <alignment vertical="center"/>
    </xf>
    <xf numFmtId="0" fontId="6" fillId="4" borderId="21" xfId="0" applyFont="1" applyFill="1" applyBorder="1" applyAlignment="1">
      <alignment vertical="center"/>
    </xf>
    <xf numFmtId="0" fontId="6" fillId="7" borderId="21" xfId="0" applyFont="1" applyFill="1" applyBorder="1" applyAlignment="1">
      <alignment vertical="center"/>
    </xf>
    <xf numFmtId="0" fontId="0" fillId="5" borderId="21" xfId="0" applyFill="1" applyBorder="1" applyAlignment="1">
      <alignment vertical="center"/>
    </xf>
    <xf numFmtId="0" fontId="0" fillId="8" borderId="21" xfId="0" applyFill="1" applyBorder="1" applyAlignment="1">
      <alignment vertical="center"/>
    </xf>
    <xf numFmtId="0" fontId="0" fillId="0" borderId="28" xfId="0" applyBorder="1">
      <alignment vertical="center"/>
    </xf>
    <xf numFmtId="0" fontId="0" fillId="0" borderId="0" xfId="0" applyBorder="1">
      <alignment vertical="center"/>
    </xf>
    <xf numFmtId="0" fontId="0" fillId="0" borderId="29" xfId="0" applyBorder="1">
      <alignment vertical="center"/>
    </xf>
    <xf numFmtId="0" fontId="0" fillId="4" borderId="29" xfId="0" applyFill="1" applyBorder="1">
      <alignment vertical="center"/>
    </xf>
    <xf numFmtId="0" fontId="0" fillId="0" borderId="1" xfId="0" applyBorder="1">
      <alignment vertical="center"/>
    </xf>
    <xf numFmtId="14" fontId="0" fillId="4" borderId="10" xfId="0" applyNumberFormat="1" applyFill="1" applyBorder="1">
      <alignment vertical="center"/>
    </xf>
    <xf numFmtId="0" fontId="0" fillId="0" borderId="29" xfId="0" applyBorder="1" applyAlignment="1">
      <alignment horizontal="center" vertical="center"/>
    </xf>
    <xf numFmtId="14" fontId="0" fillId="4" borderId="30" xfId="0" applyNumberFormat="1" applyFill="1" applyBorder="1">
      <alignment vertical="center"/>
    </xf>
    <xf numFmtId="0" fontId="0" fillId="0" borderId="31" xfId="0" applyBorder="1">
      <alignment vertical="center"/>
    </xf>
    <xf numFmtId="0" fontId="0" fillId="4" borderId="1" xfId="0" applyFill="1" applyBorder="1">
      <alignment vertical="center"/>
    </xf>
    <xf numFmtId="0" fontId="0" fillId="0" borderId="0" xfId="0" applyProtection="1">
      <alignment vertical="center"/>
      <protection locked="0"/>
    </xf>
    <xf numFmtId="14" fontId="0" fillId="0" borderId="30" xfId="0" applyNumberFormat="1" applyBorder="1" applyProtection="1">
      <alignment vertical="center"/>
      <protection locked="0"/>
    </xf>
    <xf numFmtId="0" fontId="0" fillId="0" borderId="10" xfId="0" applyBorder="1" applyProtection="1">
      <alignment vertical="center"/>
      <protection locked="0"/>
    </xf>
    <xf numFmtId="0" fontId="9" fillId="0" borderId="0" xfId="1">
      <alignment vertical="center"/>
    </xf>
    <xf numFmtId="0" fontId="0" fillId="0" borderId="36" xfId="0" applyBorder="1" applyAlignment="1">
      <alignment horizontal="center" vertical="center"/>
    </xf>
    <xf numFmtId="14" fontId="0" fillId="0" borderId="1" xfId="0" applyNumberFormat="1" applyFill="1" applyBorder="1" applyAlignment="1">
      <alignment horizontal="center" vertical="center"/>
    </xf>
    <xf numFmtId="0" fontId="10" fillId="0" borderId="0" xfId="0" applyFont="1" applyAlignment="1">
      <alignment horizontal="center" vertical="center"/>
    </xf>
    <xf numFmtId="0" fontId="0" fillId="0" borderId="39" xfId="0" applyBorder="1" applyAlignment="1">
      <alignment horizontal="center" vertical="center"/>
    </xf>
    <xf numFmtId="0" fontId="0" fillId="0" borderId="40" xfId="0" applyBorder="1" applyAlignment="1">
      <alignment horizontal="center" vertical="center"/>
    </xf>
    <xf numFmtId="0" fontId="0" fillId="0" borderId="42" xfId="0" applyBorder="1" applyAlignment="1">
      <alignment horizontal="center" vertical="center"/>
    </xf>
    <xf numFmtId="14" fontId="0" fillId="0" borderId="20" xfId="0" applyNumberFormat="1" applyBorder="1" applyAlignment="1">
      <alignment horizontal="center" vertical="center"/>
    </xf>
    <xf numFmtId="14" fontId="0" fillId="0" borderId="40" xfId="0" applyNumberFormat="1" applyBorder="1" applyAlignment="1">
      <alignment horizontal="center" vertical="center"/>
    </xf>
    <xf numFmtId="0" fontId="0" fillId="0" borderId="41" xfId="0" applyBorder="1" applyAlignment="1">
      <alignment horizontal="center" vertical="center"/>
    </xf>
    <xf numFmtId="14" fontId="0" fillId="0" borderId="41" xfId="0" applyNumberFormat="1" applyBorder="1" applyAlignment="1">
      <alignment horizontal="center" vertical="center"/>
    </xf>
    <xf numFmtId="0" fontId="0" fillId="0" borderId="28" xfId="0" applyFill="1" applyBorder="1" applyAlignment="1">
      <alignment vertical="center"/>
    </xf>
    <xf numFmtId="14" fontId="0" fillId="0" borderId="0" xfId="0" applyNumberFormat="1" applyFill="1" applyBorder="1">
      <alignment vertical="center"/>
    </xf>
    <xf numFmtId="0" fontId="0" fillId="0" borderId="28" xfId="0" applyFill="1" applyBorder="1">
      <alignment vertical="center"/>
    </xf>
    <xf numFmtId="0" fontId="0" fillId="0" borderId="28" xfId="0" applyBorder="1" applyAlignment="1">
      <alignment horizontal="center" vertical="center"/>
    </xf>
    <xf numFmtId="0" fontId="0" fillId="4" borderId="37" xfId="0" applyFill="1" applyBorder="1">
      <alignment vertical="center"/>
    </xf>
    <xf numFmtId="0" fontId="0" fillId="0" borderId="38" xfId="0" applyFill="1" applyBorder="1">
      <alignment vertical="center"/>
    </xf>
    <xf numFmtId="0" fontId="10" fillId="0" borderId="0" xfId="0" applyFont="1" applyAlignment="1">
      <alignment horizontal="right" vertical="center"/>
    </xf>
    <xf numFmtId="0" fontId="6" fillId="0" borderId="0" xfId="0" applyFont="1" applyFill="1" applyBorder="1" applyAlignment="1">
      <alignment vertical="center"/>
    </xf>
    <xf numFmtId="0" fontId="0" fillId="0" borderId="0" xfId="0" applyFill="1" applyBorder="1" applyAlignment="1">
      <alignment vertical="center"/>
    </xf>
    <xf numFmtId="0" fontId="11" fillId="11" borderId="31" xfId="0" applyFont="1" applyFill="1" applyBorder="1" applyAlignment="1">
      <alignment horizontal="centerContinuous" vertical="center" shrinkToFit="1"/>
    </xf>
    <xf numFmtId="0" fontId="11" fillId="11" borderId="0" xfId="0" applyFont="1" applyFill="1" applyAlignment="1">
      <alignment horizontal="centerContinuous" vertical="center" shrinkToFit="1"/>
    </xf>
    <xf numFmtId="0" fontId="11" fillId="11" borderId="0" xfId="0" applyFont="1" applyFill="1" applyBorder="1" applyAlignment="1">
      <alignment horizontal="center" vertical="center" shrinkToFit="1"/>
    </xf>
    <xf numFmtId="0" fontId="11" fillId="11" borderId="43" xfId="0" applyFont="1" applyFill="1" applyBorder="1" applyAlignment="1">
      <alignment vertical="center" shrinkToFit="1"/>
    </xf>
    <xf numFmtId="0" fontId="11" fillId="11" borderId="33" xfId="0" applyFont="1" applyFill="1" applyBorder="1" applyAlignment="1">
      <alignment horizontal="centerContinuous" vertical="center" shrinkToFit="1"/>
    </xf>
    <xf numFmtId="0" fontId="11" fillId="11" borderId="28" xfId="0" applyFont="1" applyFill="1" applyBorder="1" applyAlignment="1">
      <alignment horizontal="centerContinuous" vertical="center" shrinkToFit="1"/>
    </xf>
    <xf numFmtId="0" fontId="11" fillId="11" borderId="32" xfId="0" applyFont="1" applyFill="1" applyBorder="1" applyAlignment="1">
      <alignment vertical="center" shrinkToFit="1"/>
    </xf>
    <xf numFmtId="0" fontId="11" fillId="11" borderId="1" xfId="0" applyFont="1" applyFill="1" applyBorder="1" applyAlignment="1">
      <alignment horizontal="center" vertical="center" shrinkToFit="1"/>
    </xf>
    <xf numFmtId="0" fontId="11" fillId="11" borderId="43" xfId="0" applyFont="1" applyFill="1" applyBorder="1" applyAlignment="1">
      <alignment horizontal="center" vertical="center" shrinkToFit="1"/>
    </xf>
    <xf numFmtId="0" fontId="11" fillId="11" borderId="30" xfId="0" applyFont="1" applyFill="1" applyBorder="1" applyAlignment="1">
      <alignment horizontal="center" vertical="center" shrinkToFit="1"/>
    </xf>
    <xf numFmtId="0" fontId="0" fillId="0" borderId="0" xfId="0" applyAlignment="1">
      <alignment horizontal="center" vertical="center"/>
    </xf>
    <xf numFmtId="0" fontId="11" fillId="11" borderId="0" xfId="0" applyFont="1" applyFill="1" applyAlignment="1">
      <alignment vertical="center" shrinkToFit="1"/>
    </xf>
    <xf numFmtId="0" fontId="11" fillId="11" borderId="44" xfId="0" applyFont="1" applyFill="1" applyBorder="1" applyAlignment="1">
      <alignment vertical="center" shrinkToFit="1"/>
    </xf>
    <xf numFmtId="0" fontId="11" fillId="11" borderId="8" xfId="0" applyFont="1" applyFill="1" applyBorder="1" applyAlignment="1">
      <alignment vertical="center" shrinkToFit="1"/>
    </xf>
    <xf numFmtId="177" fontId="11" fillId="11" borderId="8" xfId="0" applyNumberFormat="1" applyFont="1" applyFill="1" applyBorder="1" applyAlignment="1">
      <alignment vertical="center" shrinkToFit="1"/>
    </xf>
    <xf numFmtId="0" fontId="0" fillId="0" borderId="0" xfId="0" applyAlignment="1">
      <alignment horizontal="right" vertical="center"/>
    </xf>
    <xf numFmtId="0" fontId="11" fillId="11" borderId="1" xfId="0" applyFont="1" applyFill="1" applyBorder="1" applyAlignment="1">
      <alignment vertical="center" shrinkToFit="1"/>
    </xf>
    <xf numFmtId="0" fontId="12" fillId="11" borderId="45" xfId="0" applyFont="1" applyFill="1" applyBorder="1" applyAlignment="1">
      <alignment horizontal="center" vertical="center" shrinkToFit="1"/>
    </xf>
    <xf numFmtId="0" fontId="11" fillId="11" borderId="46" xfId="0" applyFont="1" applyFill="1" applyBorder="1" applyAlignment="1">
      <alignment horizontal="center" vertical="center" shrinkToFit="1"/>
    </xf>
    <xf numFmtId="0" fontId="12" fillId="0" borderId="47" xfId="0" applyFont="1" applyFill="1" applyBorder="1" applyAlignment="1">
      <alignment horizontal="center" vertical="center" shrinkToFit="1"/>
    </xf>
    <xf numFmtId="0" fontId="11" fillId="11" borderId="48" xfId="0" applyFont="1" applyFill="1" applyBorder="1" applyAlignment="1">
      <alignment horizontal="center" vertical="center" shrinkToFit="1"/>
    </xf>
    <xf numFmtId="0" fontId="11" fillId="11" borderId="37" xfId="0" applyFont="1" applyFill="1" applyBorder="1" applyAlignment="1">
      <alignment horizontal="center" vertical="center" shrinkToFit="1"/>
    </xf>
    <xf numFmtId="0" fontId="11" fillId="11" borderId="49" xfId="0" applyFont="1" applyFill="1" applyBorder="1" applyAlignment="1">
      <alignment horizontal="center" vertical="center" shrinkToFit="1"/>
    </xf>
    <xf numFmtId="178" fontId="12" fillId="11" borderId="45" xfId="0" applyNumberFormat="1" applyFont="1" applyFill="1" applyBorder="1" applyAlignment="1">
      <alignment vertical="center" shrinkToFit="1"/>
    </xf>
    <xf numFmtId="178" fontId="11" fillId="11" borderId="46" xfId="0" applyNumberFormat="1" applyFont="1" applyFill="1" applyBorder="1" applyAlignment="1">
      <alignment vertical="center" shrinkToFit="1"/>
    </xf>
    <xf numFmtId="178" fontId="12" fillId="11" borderId="46" xfId="0" applyNumberFormat="1" applyFont="1" applyFill="1" applyBorder="1" applyAlignment="1">
      <alignment vertical="center" shrinkToFit="1"/>
    </xf>
    <xf numFmtId="178" fontId="11" fillId="11" borderId="3" xfId="0" applyNumberFormat="1" applyFont="1" applyFill="1" applyBorder="1" applyAlignment="1">
      <alignment vertical="center" shrinkToFit="1"/>
    </xf>
    <xf numFmtId="0" fontId="11" fillId="11" borderId="50" xfId="0" applyFont="1" applyFill="1" applyBorder="1" applyAlignment="1">
      <alignment horizontal="center" vertical="center" shrinkToFit="1"/>
    </xf>
    <xf numFmtId="178" fontId="12" fillId="11" borderId="19" xfId="0" applyNumberFormat="1" applyFont="1" applyFill="1" applyBorder="1" applyAlignment="1">
      <alignment vertical="center" shrinkToFit="1"/>
    </xf>
    <xf numFmtId="178" fontId="11" fillId="11" borderId="51" xfId="0" applyNumberFormat="1" applyFont="1" applyFill="1" applyBorder="1" applyAlignment="1">
      <alignment vertical="center" shrinkToFit="1"/>
    </xf>
    <xf numFmtId="178" fontId="12" fillId="11" borderId="51" xfId="0" applyNumberFormat="1" applyFont="1" applyFill="1" applyBorder="1" applyAlignment="1">
      <alignment vertical="center" shrinkToFit="1"/>
    </xf>
    <xf numFmtId="178" fontId="12" fillId="11" borderId="52" xfId="0" applyNumberFormat="1" applyFont="1" applyFill="1" applyBorder="1" applyAlignment="1">
      <alignment vertical="center" shrinkToFit="1"/>
    </xf>
    <xf numFmtId="178" fontId="11" fillId="11" borderId="53" xfId="0" applyNumberFormat="1" applyFont="1" applyFill="1" applyBorder="1" applyAlignment="1">
      <alignment vertical="center" shrinkToFit="1"/>
    </xf>
    <xf numFmtId="178" fontId="12" fillId="11" borderId="54" xfId="0" applyNumberFormat="1" applyFont="1" applyFill="1" applyBorder="1" applyAlignment="1">
      <alignment vertical="center" shrinkToFit="1"/>
    </xf>
    <xf numFmtId="178" fontId="11" fillId="11" borderId="4" xfId="0" applyNumberFormat="1" applyFont="1" applyFill="1" applyBorder="1" applyAlignment="1">
      <alignment vertical="center" shrinkToFit="1"/>
    </xf>
    <xf numFmtId="0" fontId="11" fillId="11" borderId="5" xfId="0" applyFont="1" applyFill="1" applyBorder="1" applyAlignment="1">
      <alignment vertical="center" shrinkToFit="1"/>
    </xf>
    <xf numFmtId="0" fontId="12" fillId="11" borderId="47" xfId="0" applyFont="1" applyFill="1" applyBorder="1" applyAlignment="1">
      <alignment horizontal="center" vertical="center" shrinkToFit="1"/>
    </xf>
    <xf numFmtId="178" fontId="12" fillId="11" borderId="29" xfId="0" applyNumberFormat="1" applyFont="1" applyFill="1" applyBorder="1" applyAlignment="1">
      <alignment vertical="center" shrinkToFit="1"/>
    </xf>
    <xf numFmtId="0" fontId="0" fillId="0" borderId="0" xfId="0" applyBorder="1" applyAlignment="1">
      <alignment vertical="center" textRotation="255" shrinkToFit="1"/>
    </xf>
    <xf numFmtId="0" fontId="0" fillId="0" borderId="0" xfId="0" applyBorder="1" applyAlignment="1">
      <alignment horizontal="center" vertical="center"/>
    </xf>
    <xf numFmtId="178" fontId="12" fillId="11" borderId="55" xfId="0" applyNumberFormat="1" applyFont="1" applyFill="1" applyBorder="1" applyAlignment="1">
      <alignment vertical="center" shrinkToFit="1"/>
    </xf>
    <xf numFmtId="178" fontId="12" fillId="11" borderId="56" xfId="0" applyNumberFormat="1" applyFont="1" applyFill="1" applyBorder="1" applyAlignment="1">
      <alignment vertical="center" shrinkToFit="1"/>
    </xf>
    <xf numFmtId="0" fontId="11" fillId="11" borderId="6" xfId="0" applyFont="1" applyFill="1" applyBorder="1" applyAlignment="1">
      <alignment horizontal="center" vertical="center" shrinkToFit="1"/>
    </xf>
    <xf numFmtId="0" fontId="11" fillId="11" borderId="32" xfId="0" applyFont="1" applyFill="1" applyBorder="1" applyAlignment="1">
      <alignment horizontal="center" vertical="center" shrinkToFit="1"/>
    </xf>
    <xf numFmtId="0" fontId="0" fillId="6" borderId="57" xfId="0" applyFill="1" applyBorder="1" applyAlignment="1">
      <alignment horizontal="center" vertical="center"/>
    </xf>
    <xf numFmtId="14" fontId="0" fillId="0" borderId="58" xfId="0" applyNumberFormat="1" applyBorder="1" applyProtection="1">
      <alignment vertical="center"/>
      <protection locked="0"/>
    </xf>
    <xf numFmtId="0" fontId="0" fillId="0" borderId="11" xfId="0" applyBorder="1" applyProtection="1">
      <alignment vertical="center"/>
      <protection locked="0"/>
    </xf>
    <xf numFmtId="0" fontId="11" fillId="11" borderId="30" xfId="0" applyFont="1" applyFill="1" applyBorder="1" applyAlignment="1">
      <alignment horizontal="center" vertical="center" shrinkToFit="1"/>
    </xf>
    <xf numFmtId="0" fontId="0" fillId="0" borderId="0" xfId="0" applyAlignment="1">
      <alignment horizontal="center" vertical="center"/>
    </xf>
    <xf numFmtId="0" fontId="0" fillId="8" borderId="21" xfId="0" applyFill="1" applyBorder="1" applyAlignment="1">
      <alignment vertical="center"/>
    </xf>
    <xf numFmtId="0" fontId="6" fillId="4" borderId="21" xfId="0" applyFont="1" applyFill="1" applyBorder="1" applyAlignment="1">
      <alignment vertical="center"/>
    </xf>
    <xf numFmtId="0" fontId="6" fillId="7" borderId="21" xfId="0" applyFont="1" applyFill="1" applyBorder="1" applyAlignment="1">
      <alignment vertical="center"/>
    </xf>
    <xf numFmtId="0" fontId="0" fillId="5" borderId="21" xfId="0" applyFill="1" applyBorder="1" applyAlignment="1">
      <alignment vertical="center"/>
    </xf>
    <xf numFmtId="0" fontId="0" fillId="0" borderId="0" xfId="0" applyBorder="1" applyProtection="1">
      <alignment vertical="center"/>
      <protection locked="0"/>
    </xf>
    <xf numFmtId="0" fontId="0" fillId="0" borderId="0" xfId="0" applyAlignment="1">
      <alignment horizontal="center" vertical="center"/>
    </xf>
    <xf numFmtId="0" fontId="0" fillId="0" borderId="1" xfId="0" applyFill="1" applyBorder="1" applyAlignment="1" applyProtection="1">
      <alignment vertical="center" textRotation="255" shrinkToFit="1"/>
      <protection locked="0"/>
    </xf>
    <xf numFmtId="0" fontId="0" fillId="2" borderId="1" xfId="0" applyFill="1" applyBorder="1" applyAlignment="1" applyProtection="1">
      <alignment vertical="center" textRotation="255" shrinkToFit="1"/>
      <protection locked="0"/>
    </xf>
    <xf numFmtId="0" fontId="8" fillId="2" borderId="1" xfId="0" applyFont="1" applyFill="1" applyBorder="1" applyAlignment="1" applyProtection="1">
      <alignment vertical="center" textRotation="255" shrinkToFit="1"/>
      <protection locked="0"/>
    </xf>
    <xf numFmtId="0" fontId="8" fillId="0" borderId="1" xfId="0" applyFont="1" applyFill="1" applyBorder="1" applyAlignment="1" applyProtection="1">
      <alignment vertical="center" textRotation="255" shrinkToFit="1"/>
      <protection locked="0"/>
    </xf>
    <xf numFmtId="0" fontId="0" fillId="3" borderId="1" xfId="0" applyFill="1" applyBorder="1" applyAlignment="1" applyProtection="1">
      <alignment vertical="center" textRotation="255" shrinkToFit="1"/>
      <protection locked="0"/>
    </xf>
    <xf numFmtId="0" fontId="0" fillId="0" borderId="10" xfId="0" applyFill="1" applyBorder="1" applyAlignment="1" applyProtection="1">
      <alignment vertical="center" textRotation="255" shrinkToFit="1"/>
      <protection locked="0"/>
    </xf>
    <xf numFmtId="0" fontId="0" fillId="0" borderId="1" xfId="0" applyFill="1" applyBorder="1" applyAlignment="1" applyProtection="1">
      <alignment horizontal="center" vertical="center"/>
      <protection locked="0"/>
    </xf>
    <xf numFmtId="0" fontId="0" fillId="2" borderId="1" xfId="0" applyFill="1" applyBorder="1" applyAlignment="1" applyProtection="1">
      <alignment horizontal="center" vertical="center"/>
      <protection locked="0"/>
    </xf>
    <xf numFmtId="0" fontId="8" fillId="2" borderId="1" xfId="0" applyFont="1" applyFill="1" applyBorder="1" applyAlignment="1" applyProtection="1">
      <alignment horizontal="center" vertical="center"/>
      <protection locked="0"/>
    </xf>
    <xf numFmtId="0" fontId="8" fillId="0" borderId="1" xfId="0" applyFont="1" applyFill="1" applyBorder="1" applyAlignment="1" applyProtection="1">
      <alignment horizontal="center" vertical="center"/>
      <protection locked="0"/>
    </xf>
    <xf numFmtId="0" fontId="0" fillId="3" borderId="1" xfId="0" applyFill="1" applyBorder="1" applyAlignment="1" applyProtection="1">
      <alignment horizontal="center" vertical="center"/>
      <protection locked="0"/>
    </xf>
    <xf numFmtId="0" fontId="0" fillId="0" borderId="10" xfId="0" applyBorder="1" applyAlignment="1" applyProtection="1">
      <alignment horizontal="center" vertical="center"/>
      <protection locked="0"/>
    </xf>
    <xf numFmtId="0" fontId="0" fillId="0" borderId="5" xfId="0" applyFill="1" applyBorder="1" applyAlignment="1" applyProtection="1">
      <alignment horizontal="center" vertical="center"/>
      <protection locked="0"/>
    </xf>
    <xf numFmtId="0" fontId="0" fillId="2" borderId="5" xfId="0" applyFill="1" applyBorder="1" applyAlignment="1" applyProtection="1">
      <alignment horizontal="center" vertical="center"/>
      <protection locked="0"/>
    </xf>
    <xf numFmtId="0" fontId="8" fillId="2" borderId="5" xfId="0" applyFont="1" applyFill="1" applyBorder="1" applyAlignment="1" applyProtection="1">
      <alignment horizontal="center" vertical="center"/>
      <protection locked="0"/>
    </xf>
    <xf numFmtId="0" fontId="8" fillId="0" borderId="5" xfId="0" applyFont="1" applyFill="1" applyBorder="1" applyAlignment="1" applyProtection="1">
      <alignment horizontal="center" vertical="center"/>
      <protection locked="0"/>
    </xf>
    <xf numFmtId="0" fontId="0" fillId="3" borderId="5" xfId="0" applyFill="1" applyBorder="1" applyAlignment="1" applyProtection="1">
      <alignment horizontal="center" vertical="center"/>
      <protection locked="0"/>
    </xf>
    <xf numFmtId="0" fontId="0" fillId="0" borderId="11" xfId="0" applyBorder="1" applyAlignment="1" applyProtection="1">
      <alignment horizontal="center" vertical="center"/>
      <protection locked="0"/>
    </xf>
    <xf numFmtId="0" fontId="0" fillId="0" borderId="23" xfId="0" applyFill="1" applyBorder="1" applyAlignment="1" applyProtection="1">
      <alignment vertical="center"/>
      <protection locked="0"/>
    </xf>
    <xf numFmtId="0" fontId="0" fillId="2" borderId="1" xfId="0" applyFont="1" applyFill="1" applyBorder="1" applyAlignment="1" applyProtection="1">
      <alignment vertical="center" textRotation="255" shrinkToFit="1"/>
      <protection locked="0"/>
    </xf>
    <xf numFmtId="0" fontId="0" fillId="0" borderId="1" xfId="0" applyFont="1" applyFill="1" applyBorder="1" applyAlignment="1" applyProtection="1">
      <alignment vertical="center" textRotation="255" shrinkToFit="1"/>
      <protection locked="0"/>
    </xf>
    <xf numFmtId="0" fontId="0" fillId="0" borderId="1" xfId="0" applyBorder="1" applyAlignment="1" applyProtection="1">
      <alignment vertical="center" textRotation="255" shrinkToFit="1"/>
      <protection locked="0"/>
    </xf>
    <xf numFmtId="0" fontId="0" fillId="0" borderId="1" xfId="0" applyBorder="1" applyAlignment="1" applyProtection="1">
      <alignment horizontal="center" vertical="center"/>
      <protection locked="0"/>
    </xf>
    <xf numFmtId="0" fontId="0" fillId="0" borderId="5" xfId="0" applyBorder="1" applyAlignment="1" applyProtection="1">
      <alignment horizontal="center" vertical="center"/>
      <protection locked="0"/>
    </xf>
    <xf numFmtId="0" fontId="8" fillId="3" borderId="1" xfId="0" applyFont="1" applyFill="1" applyBorder="1" applyAlignment="1" applyProtection="1">
      <alignment horizontal="center" vertical="center"/>
      <protection locked="0"/>
    </xf>
    <xf numFmtId="0" fontId="8" fillId="3" borderId="5" xfId="0" applyFont="1" applyFill="1" applyBorder="1" applyAlignment="1" applyProtection="1">
      <alignment horizontal="center" vertical="center"/>
      <protection locked="0"/>
    </xf>
    <xf numFmtId="0" fontId="0" fillId="0" borderId="13" xfId="0" applyFill="1" applyBorder="1" applyAlignment="1" applyProtection="1">
      <alignment horizontal="center" vertical="center"/>
      <protection locked="0"/>
    </xf>
    <xf numFmtId="0" fontId="0" fillId="0" borderId="15" xfId="0" applyFill="1" applyBorder="1" applyAlignment="1" applyProtection="1">
      <alignment horizontal="center" vertical="center"/>
      <protection locked="0"/>
    </xf>
    <xf numFmtId="0" fontId="0" fillId="0" borderId="14" xfId="0" applyFill="1" applyBorder="1" applyAlignment="1" applyProtection="1">
      <alignment horizontal="center" vertical="center"/>
      <protection locked="0"/>
    </xf>
    <xf numFmtId="0" fontId="0" fillId="0" borderId="12" xfId="0" applyFill="1" applyBorder="1" applyAlignment="1" applyProtection="1">
      <alignment horizontal="center" vertical="center"/>
      <protection locked="0"/>
    </xf>
    <xf numFmtId="0" fontId="0" fillId="3" borderId="13" xfId="0" applyFill="1" applyBorder="1" applyAlignment="1" applyProtection="1">
      <alignment horizontal="center" vertical="center"/>
      <protection locked="0"/>
    </xf>
    <xf numFmtId="0" fontId="0" fillId="2" borderId="13" xfId="0" applyFill="1" applyBorder="1" applyAlignment="1" applyProtection="1">
      <alignment horizontal="center" vertical="center"/>
      <protection locked="0"/>
    </xf>
    <xf numFmtId="0" fontId="0" fillId="0" borderId="10" xfId="0" applyFill="1" applyBorder="1" applyAlignment="1" applyProtection="1">
      <alignment horizontal="center" vertical="center"/>
      <protection locked="0"/>
    </xf>
    <xf numFmtId="0" fontId="0" fillId="3" borderId="15" xfId="0" applyFill="1" applyBorder="1" applyAlignment="1" applyProtection="1">
      <alignment horizontal="center" vertical="center"/>
      <protection locked="0"/>
    </xf>
    <xf numFmtId="0" fontId="0" fillId="2" borderId="15" xfId="0" applyFill="1" applyBorder="1" applyAlignment="1" applyProtection="1">
      <alignment horizontal="center" vertical="center"/>
      <protection locked="0"/>
    </xf>
    <xf numFmtId="0" fontId="0" fillId="0" borderId="11" xfId="0" applyFill="1" applyBorder="1" applyAlignment="1" applyProtection="1">
      <alignment horizontal="center" vertical="center"/>
      <protection locked="0"/>
    </xf>
    <xf numFmtId="0" fontId="0" fillId="2" borderId="6" xfId="0" applyFill="1" applyBorder="1" applyAlignment="1" applyProtection="1">
      <alignment horizontal="center" vertical="center"/>
      <protection locked="0"/>
    </xf>
    <xf numFmtId="0" fontId="0" fillId="0" borderId="6" xfId="0" applyFill="1" applyBorder="1" applyAlignment="1" applyProtection="1">
      <alignment horizontal="center" vertical="center"/>
      <protection locked="0"/>
    </xf>
    <xf numFmtId="0" fontId="0" fillId="4" borderId="1" xfId="0" applyFont="1" applyFill="1" applyBorder="1" applyAlignment="1" applyProtection="1">
      <alignment vertical="center" textRotation="255" shrinkToFit="1"/>
      <protection locked="0"/>
    </xf>
    <xf numFmtId="0" fontId="0" fillId="0" borderId="0" xfId="0" applyAlignment="1" applyProtection="1">
      <alignment vertical="center" textRotation="255" shrinkToFit="1"/>
      <protection locked="0"/>
    </xf>
    <xf numFmtId="0" fontId="3" fillId="0" borderId="0" xfId="0" applyFont="1" applyProtection="1">
      <alignment vertical="center"/>
      <protection locked="0"/>
    </xf>
    <xf numFmtId="0" fontId="4" fillId="0" borderId="0" xfId="0" applyFont="1" applyProtection="1">
      <alignment vertical="center"/>
      <protection locked="0"/>
    </xf>
    <xf numFmtId="0" fontId="0" fillId="0" borderId="0" xfId="0" applyProtection="1">
      <alignment vertical="center"/>
    </xf>
    <xf numFmtId="0" fontId="0" fillId="10" borderId="32" xfId="0" applyFill="1" applyBorder="1" applyProtection="1">
      <alignment vertical="center"/>
    </xf>
    <xf numFmtId="0" fontId="0" fillId="10" borderId="33" xfId="0" applyFill="1" applyBorder="1" applyProtection="1">
      <alignment vertical="center"/>
    </xf>
    <xf numFmtId="14" fontId="0" fillId="0" borderId="30" xfId="0" applyNumberFormat="1" applyBorder="1" applyProtection="1">
      <alignment vertical="center"/>
    </xf>
    <xf numFmtId="0" fontId="0" fillId="0" borderId="10" xfId="0" applyBorder="1" applyProtection="1">
      <alignment vertical="center"/>
    </xf>
    <xf numFmtId="0" fontId="0" fillId="0" borderId="36" xfId="0" applyBorder="1" applyProtection="1">
      <alignment vertical="center"/>
    </xf>
    <xf numFmtId="14" fontId="0" fillId="0" borderId="58" xfId="0" applyNumberFormat="1" applyBorder="1" applyProtection="1">
      <alignment vertical="center"/>
    </xf>
    <xf numFmtId="0" fontId="0" fillId="0" borderId="11" xfId="0" applyBorder="1" applyProtection="1">
      <alignment vertical="center"/>
    </xf>
    <xf numFmtId="14" fontId="0" fillId="0" borderId="32" xfId="0" applyNumberFormat="1" applyBorder="1" applyProtection="1">
      <alignment vertical="center"/>
    </xf>
    <xf numFmtId="0" fontId="0" fillId="0" borderId="33" xfId="0" applyBorder="1" applyProtection="1">
      <alignment vertical="center"/>
    </xf>
    <xf numFmtId="14" fontId="0" fillId="0" borderId="34" xfId="0" applyNumberFormat="1" applyBorder="1" applyProtection="1">
      <alignment vertical="center"/>
    </xf>
    <xf numFmtId="14" fontId="0" fillId="0" borderId="43" xfId="0" applyNumberFormat="1" applyBorder="1" applyProtection="1">
      <alignment vertical="center"/>
    </xf>
    <xf numFmtId="0" fontId="0" fillId="0" borderId="0" xfId="0" applyBorder="1" applyProtection="1">
      <alignment vertical="center"/>
    </xf>
    <xf numFmtId="0" fontId="0" fillId="4" borderId="28" xfId="0" applyFill="1" applyBorder="1" applyAlignment="1" applyProtection="1">
      <alignment vertical="center"/>
      <protection locked="0"/>
    </xf>
    <xf numFmtId="0" fontId="0" fillId="4" borderId="28" xfId="0" applyFill="1" applyBorder="1" applyProtection="1">
      <alignment vertical="center"/>
      <protection locked="0"/>
    </xf>
    <xf numFmtId="0" fontId="0" fillId="4" borderId="29" xfId="0" applyFill="1" applyBorder="1" applyProtection="1">
      <alignment vertical="center"/>
      <protection locked="0"/>
    </xf>
    <xf numFmtId="14" fontId="0" fillId="0" borderId="0" xfId="0" applyNumberFormat="1" applyBorder="1" applyProtection="1">
      <alignment vertical="center"/>
      <protection locked="0"/>
    </xf>
    <xf numFmtId="14" fontId="0" fillId="4" borderId="28" xfId="0" applyNumberFormat="1" applyFill="1" applyBorder="1" applyProtection="1">
      <alignment vertical="center"/>
      <protection locked="0"/>
    </xf>
    <xf numFmtId="177" fontId="11" fillId="11" borderId="44" xfId="0" applyNumberFormat="1" applyFont="1" applyFill="1" applyBorder="1" applyAlignment="1">
      <alignment horizontal="center" vertical="center" shrinkToFit="1"/>
    </xf>
    <xf numFmtId="177" fontId="11" fillId="11" borderId="8" xfId="0" applyNumberFormat="1" applyFont="1" applyFill="1" applyBorder="1" applyAlignment="1">
      <alignment horizontal="center" vertical="center" shrinkToFit="1"/>
    </xf>
    <xf numFmtId="177" fontId="11" fillId="11" borderId="16" xfId="0" applyNumberFormat="1" applyFont="1" applyFill="1" applyBorder="1" applyAlignment="1">
      <alignment horizontal="center" vertical="center" shrinkToFit="1"/>
    </xf>
    <xf numFmtId="0" fontId="11" fillId="11" borderId="35" xfId="0" applyFont="1" applyFill="1" applyBorder="1" applyAlignment="1">
      <alignment horizontal="center" vertical="center" shrinkToFit="1"/>
    </xf>
    <xf numFmtId="0" fontId="11" fillId="11" borderId="38" xfId="0" applyFont="1" applyFill="1" applyBorder="1" applyAlignment="1">
      <alignment horizontal="center" vertical="center" shrinkToFit="1"/>
    </xf>
    <xf numFmtId="0" fontId="11" fillId="11" borderId="34" xfId="0" applyFont="1" applyFill="1" applyBorder="1" applyAlignment="1">
      <alignment horizontal="center" vertical="center" shrinkToFit="1"/>
    </xf>
    <xf numFmtId="0" fontId="11" fillId="11" borderId="10" xfId="0" applyFont="1" applyFill="1" applyBorder="1" applyAlignment="1">
      <alignment horizontal="center" vertical="center" shrinkToFit="1"/>
    </xf>
    <xf numFmtId="0" fontId="11" fillId="11" borderId="29" xfId="0" applyFont="1" applyFill="1" applyBorder="1" applyAlignment="1">
      <alignment horizontal="center" vertical="center" shrinkToFit="1"/>
    </xf>
    <xf numFmtId="0" fontId="11" fillId="11" borderId="30" xfId="0" applyFont="1" applyFill="1" applyBorder="1" applyAlignment="1">
      <alignment horizontal="center" vertical="center" shrinkToFit="1"/>
    </xf>
    <xf numFmtId="0" fontId="0" fillId="6" borderId="24" xfId="0" applyFill="1" applyBorder="1" applyAlignment="1" applyProtection="1">
      <alignment horizontal="center" vertical="center"/>
      <protection locked="0"/>
    </xf>
    <xf numFmtId="0" fontId="0" fillId="6" borderId="25" xfId="0" applyFill="1" applyBorder="1" applyAlignment="1" applyProtection="1">
      <alignment horizontal="center" vertical="center"/>
      <protection locked="0"/>
    </xf>
    <xf numFmtId="0" fontId="0" fillId="9" borderId="21" xfId="0" applyFill="1" applyBorder="1" applyAlignment="1">
      <alignment horizontal="center" vertical="center" shrinkToFit="1"/>
    </xf>
    <xf numFmtId="0" fontId="0" fillId="9" borderId="22" xfId="0" applyFill="1" applyBorder="1" applyAlignment="1">
      <alignment horizontal="center" vertical="center" shrinkToFit="1"/>
    </xf>
    <xf numFmtId="0" fontId="0" fillId="5" borderId="21" xfId="0" applyFill="1" applyBorder="1" applyAlignment="1">
      <alignment horizontal="center" vertical="center"/>
    </xf>
    <xf numFmtId="0" fontId="0" fillId="5" borderId="22" xfId="0" applyFill="1" applyBorder="1" applyAlignment="1">
      <alignment horizontal="center" vertical="center"/>
    </xf>
    <xf numFmtId="0" fontId="3" fillId="0" borderId="0" xfId="0" applyFont="1" applyAlignment="1">
      <alignment vertical="center" shrinkToFit="1"/>
    </xf>
    <xf numFmtId="0" fontId="0" fillId="0" borderId="0" xfId="0" applyAlignment="1">
      <alignment vertical="center" shrinkToFit="1"/>
    </xf>
    <xf numFmtId="0" fontId="4" fillId="0" borderId="0" xfId="0" applyFont="1" applyAlignment="1">
      <alignment horizontal="center" vertical="center" shrinkToFit="1"/>
    </xf>
    <xf numFmtId="14" fontId="0" fillId="0" borderId="0" xfId="0" applyNumberFormat="1" applyAlignment="1">
      <alignment horizontal="center" vertical="center"/>
    </xf>
    <xf numFmtId="0" fontId="0" fillId="0" borderId="0" xfId="0" applyAlignment="1">
      <alignment horizontal="center" vertical="center"/>
    </xf>
    <xf numFmtId="0" fontId="3" fillId="0" borderId="36" xfId="0" applyFont="1" applyBorder="1" applyAlignment="1">
      <alignment horizontal="center" vertical="center" shrinkToFit="1"/>
    </xf>
    <xf numFmtId="0" fontId="4" fillId="0" borderId="36" xfId="0" applyFont="1" applyBorder="1" applyAlignment="1">
      <alignment horizontal="center" vertical="center" shrinkToFit="1"/>
    </xf>
    <xf numFmtId="0" fontId="0" fillId="8" borderId="21" xfId="0" applyFill="1" applyBorder="1" applyAlignment="1">
      <alignment horizontal="center" vertical="center"/>
    </xf>
    <xf numFmtId="0" fontId="0" fillId="8" borderId="22" xfId="0" applyFill="1" applyBorder="1" applyAlignment="1">
      <alignment horizontal="center" vertical="center"/>
    </xf>
    <xf numFmtId="0" fontId="0" fillId="0" borderId="7" xfId="0" applyFill="1" applyBorder="1" applyAlignment="1">
      <alignment horizontal="center" vertical="center"/>
    </xf>
    <xf numFmtId="0" fontId="0" fillId="0" borderId="8" xfId="0" applyFill="1" applyBorder="1" applyAlignment="1">
      <alignment horizontal="center" vertical="center"/>
    </xf>
    <xf numFmtId="0" fontId="0" fillId="0" borderId="9" xfId="0" applyFill="1" applyBorder="1" applyAlignment="1">
      <alignment horizontal="center" vertical="center"/>
    </xf>
    <xf numFmtId="0" fontId="0" fillId="6" borderId="20" xfId="0" applyFill="1" applyBorder="1" applyAlignment="1">
      <alignment horizontal="center" vertical="center" textRotation="255"/>
    </xf>
    <xf numFmtId="0" fontId="0" fillId="6" borderId="17" xfId="0" applyFill="1" applyBorder="1" applyAlignment="1">
      <alignment horizontal="center" vertical="center" textRotation="255"/>
    </xf>
    <xf numFmtId="0" fontId="0" fillId="6" borderId="18" xfId="0" applyFill="1" applyBorder="1" applyAlignment="1">
      <alignment horizontal="center" vertical="center" textRotation="255"/>
    </xf>
    <xf numFmtId="0" fontId="0" fillId="6" borderId="23" xfId="0" applyFill="1" applyBorder="1" applyAlignment="1">
      <alignment horizontal="center" vertical="center" textRotation="255"/>
    </xf>
    <xf numFmtId="0" fontId="0" fillId="6" borderId="24" xfId="0" applyFill="1" applyBorder="1" applyAlignment="1">
      <alignment horizontal="center" vertical="center" textRotation="255"/>
    </xf>
    <xf numFmtId="0" fontId="0" fillId="6" borderId="26" xfId="0" applyFill="1" applyBorder="1" applyAlignment="1">
      <alignment horizontal="center" vertical="center" textRotation="255"/>
    </xf>
    <xf numFmtId="0" fontId="0" fillId="0" borderId="16" xfId="0" applyFill="1" applyBorder="1" applyAlignment="1">
      <alignment horizontal="center" vertical="center"/>
    </xf>
    <xf numFmtId="0" fontId="0" fillId="0" borderId="7" xfId="0" applyBorder="1" applyAlignment="1">
      <alignment horizontal="center" vertical="center"/>
    </xf>
    <xf numFmtId="0" fontId="0" fillId="0" borderId="8" xfId="0" applyBorder="1" applyAlignment="1">
      <alignment horizontal="center" vertical="center"/>
    </xf>
    <xf numFmtId="0" fontId="0" fillId="0" borderId="16" xfId="0" applyBorder="1" applyAlignment="1">
      <alignment horizontal="center" vertical="center"/>
    </xf>
    <xf numFmtId="0" fontId="0" fillId="0" borderId="9" xfId="0" applyBorder="1" applyAlignment="1">
      <alignment horizontal="center" vertical="center"/>
    </xf>
    <xf numFmtId="0" fontId="0" fillId="0" borderId="29" xfId="0" applyFill="1" applyBorder="1" applyAlignment="1">
      <alignment vertical="center" shrinkToFit="1"/>
    </xf>
    <xf numFmtId="0" fontId="3" fillId="0" borderId="0" xfId="0" applyFont="1" applyAlignment="1">
      <alignment horizontal="center" vertical="center"/>
    </xf>
    <xf numFmtId="0" fontId="4" fillId="0" borderId="0" xfId="0" applyFont="1" applyAlignment="1">
      <alignment horizontal="center" vertical="center"/>
    </xf>
    <xf numFmtId="0" fontId="13" fillId="0" borderId="0" xfId="0" applyFont="1" applyAlignment="1">
      <alignment horizontal="center" vertical="center"/>
    </xf>
  </cellXfs>
  <cellStyles count="2">
    <cellStyle name="ハイパーリンク" xfId="1" builtinId="8"/>
    <cellStyle name="標準" xfId="0" builtinId="0"/>
  </cellStyles>
  <dxfs count="114">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border diagonalUp="0" diagonalDown="0">
        <left style="thin">
          <color auto="1"/>
        </left>
        <right/>
        <top style="thin">
          <color auto="1"/>
        </top>
        <bottom style="thin">
          <color auto="1"/>
        </bottom>
        <vertical/>
        <horizontal/>
      </border>
      <protection locked="0" hidden="0"/>
    </dxf>
    <dxf>
      <numFmt numFmtId="19" formatCode="yyyy/m/d"/>
      <border diagonalUp="0" diagonalDown="0">
        <left/>
        <right style="thin">
          <color indexed="64"/>
        </right>
        <top style="thin">
          <color indexed="64"/>
        </top>
        <bottom style="thin">
          <color indexed="64"/>
        </bottom>
        <vertical/>
        <horizontal/>
      </border>
      <protection locked="0" hidden="0"/>
    </dxf>
    <dxf>
      <border outline="0">
        <top style="thin">
          <color indexed="64"/>
        </top>
      </border>
    </dxf>
    <dxf>
      <border outline="0">
        <left style="thin">
          <color auto="1"/>
        </left>
        <right style="thin">
          <color auto="1"/>
        </right>
        <top style="thin">
          <color indexed="64"/>
        </top>
        <bottom style="thin">
          <color indexed="64"/>
        </bottom>
      </border>
    </dxf>
    <dxf>
      <border outline="0">
        <bottom style="thin">
          <color indexed="64"/>
        </bottom>
      </border>
    </dxf>
    <dxf>
      <fill>
        <patternFill patternType="solid">
          <fgColor indexed="64"/>
          <bgColor theme="8" tint="0.39997558519241921"/>
        </patternFill>
      </fill>
      <border diagonalUp="0" diagonalDown="0" outline="0">
        <left style="thin">
          <color indexed="64"/>
        </left>
        <right style="thin">
          <color indexed="64"/>
        </right>
        <top/>
        <bottom/>
      </border>
      <protection locked="0" hidden="0"/>
    </dxf>
  </dxfs>
  <tableStyles count="0" defaultTableStyle="TableStyleMedium2" defaultPivotStyle="PivotStyleLight16"/>
  <colors>
    <mruColors>
      <color rgb="FFCCFF99"/>
      <color rgb="FF66FFFF"/>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1</xdr:col>
      <xdr:colOff>160835</xdr:colOff>
      <xdr:row>102</xdr:row>
      <xdr:rowOff>47625</xdr:rowOff>
    </xdr:from>
    <xdr:ext cx="8855544" cy="3345089"/>
    <xdr:sp macro="" textlink="">
      <xdr:nvSpPr>
        <xdr:cNvPr id="2" name="テキスト ボックス 1">
          <a:extLst>
            <a:ext uri="{FF2B5EF4-FFF2-40B4-BE49-F238E27FC236}">
              <a16:creationId xmlns:a16="http://schemas.microsoft.com/office/drawing/2014/main" id="{0487C128-A476-4060-B182-95342873A8F5}"/>
            </a:ext>
          </a:extLst>
        </xdr:cNvPr>
        <xdr:cNvSpPr txBox="1"/>
      </xdr:nvSpPr>
      <xdr:spPr>
        <a:xfrm>
          <a:off x="260621" y="24758196"/>
          <a:ext cx="8855544" cy="33450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400" b="1" i="1">
              <a:latin typeface="HGS創英角ｺﾞｼｯｸUB" panose="020B0900000000000000" pitchFamily="50" charset="-128"/>
              <a:ea typeface="HGS創英角ｺﾞｼｯｸUB" panose="020B0900000000000000" pitchFamily="50" charset="-128"/>
            </a:rPr>
            <a:t>計画表作成手順</a:t>
          </a:r>
          <a:endParaRPr kumimoji="1" lang="en-US" altLang="ja-JP" sz="1400" b="1" i="1">
            <a:latin typeface="HGS創英角ｺﾞｼｯｸUB" panose="020B0900000000000000" pitchFamily="50" charset="-128"/>
            <a:ea typeface="HGS創英角ｺﾞｼｯｸUB" panose="020B0900000000000000" pitchFamily="50" charset="-128"/>
          </a:endParaRPr>
        </a:p>
        <a:p>
          <a:endParaRPr kumimoji="1" lang="en-US" altLang="ja-JP" sz="1200"/>
        </a:p>
        <a:p>
          <a:r>
            <a:rPr kumimoji="1" lang="ja-JP" altLang="en-US" sz="1200"/>
            <a:t>①現場施工着手日と現場施工完了日を決める。</a:t>
          </a:r>
          <a:endParaRPr kumimoji="1" lang="en-US" altLang="ja-JP" sz="1200"/>
        </a:p>
        <a:p>
          <a:r>
            <a:rPr kumimoji="1" lang="ja-JP" altLang="en-US" sz="1200"/>
            <a:t>②現場施工着手日から現場施工完了日までの</a:t>
          </a:r>
          <a:r>
            <a:rPr kumimoji="1" lang="ja-JP" altLang="en-US" sz="1200" b="0" u="none"/>
            <a:t>対象期間と</a:t>
          </a:r>
          <a:r>
            <a:rPr kumimoji="1" lang="ja-JP" altLang="ja-JP" sz="1200" b="0" u="none">
              <a:solidFill>
                <a:schemeClr val="tx1"/>
              </a:solidFill>
              <a:effectLst/>
              <a:latin typeface="+mn-lt"/>
              <a:ea typeface="+mn-ea"/>
              <a:cs typeface="+mn-cs"/>
            </a:rPr>
            <a:t>休工対象数</a:t>
          </a:r>
          <a:r>
            <a:rPr kumimoji="1" lang="ja-JP" altLang="en-US" sz="1200"/>
            <a:t>を月ごとに入力する。（対象期間外となる月は</a:t>
          </a:r>
          <a:r>
            <a:rPr kumimoji="1" lang="en-US" altLang="ja-JP" sz="1200"/>
            <a:t>0</a:t>
          </a:r>
          <a:r>
            <a:rPr kumimoji="1" lang="ja-JP" altLang="en-US" sz="1200"/>
            <a:t>とすること。）</a:t>
          </a:r>
          <a:endParaRPr kumimoji="1" lang="en-US" altLang="ja-JP" sz="1200"/>
        </a:p>
        <a:p>
          <a:r>
            <a:rPr kumimoji="1" lang="ja-JP" altLang="en-US" sz="1200"/>
            <a:t>③計画欄に休工（土木系工事）又は</a:t>
          </a:r>
          <a:r>
            <a:rPr kumimoji="1" lang="ja-JP" altLang="ja-JP" sz="1100">
              <a:solidFill>
                <a:schemeClr val="tx1"/>
              </a:solidFill>
              <a:effectLst/>
              <a:latin typeface="+mn-lt"/>
              <a:ea typeface="+mn-ea"/>
              <a:cs typeface="+mn-cs"/>
            </a:rPr>
            <a:t>現場閉所</a:t>
          </a:r>
          <a:r>
            <a:rPr kumimoji="1" lang="ja-JP" altLang="en-US" sz="1100">
              <a:solidFill>
                <a:schemeClr val="tx1"/>
              </a:solidFill>
              <a:effectLst/>
              <a:latin typeface="+mn-lt"/>
              <a:ea typeface="+mn-ea"/>
              <a:cs typeface="+mn-cs"/>
            </a:rPr>
            <a:t>（建築系工事）を</a:t>
          </a:r>
          <a:r>
            <a:rPr kumimoji="1" lang="ja-JP" altLang="ja-JP" sz="1100">
              <a:solidFill>
                <a:schemeClr val="tx1"/>
              </a:solidFill>
              <a:effectLst/>
              <a:latin typeface="+mn-lt"/>
              <a:ea typeface="+mn-ea"/>
              <a:cs typeface="+mn-cs"/>
            </a:rPr>
            <a:t>計画する日</a:t>
          </a:r>
          <a:r>
            <a:rPr kumimoji="1" lang="ja-JP" altLang="en-US" sz="1100">
              <a:solidFill>
                <a:schemeClr val="tx1"/>
              </a:solidFill>
              <a:effectLst/>
              <a:latin typeface="+mn-lt"/>
              <a:ea typeface="+mn-ea"/>
              <a:cs typeface="+mn-cs"/>
            </a:rPr>
            <a:t>に</a:t>
          </a:r>
          <a:r>
            <a:rPr kumimoji="1" lang="ja-JP" altLang="ja-JP" sz="1100">
              <a:solidFill>
                <a:schemeClr val="tx1"/>
              </a:solidFill>
              <a:effectLst/>
              <a:latin typeface="+mn-lt"/>
              <a:ea typeface="+mn-ea"/>
              <a:cs typeface="+mn-cs"/>
            </a:rPr>
            <a:t>●、現場休息</a:t>
          </a:r>
          <a:r>
            <a:rPr kumimoji="1" lang="ja-JP" altLang="en-US" sz="1100">
              <a:solidFill>
                <a:schemeClr val="tx1"/>
              </a:solidFill>
              <a:effectLst/>
              <a:latin typeface="+mn-lt"/>
              <a:ea typeface="+mn-ea"/>
              <a:cs typeface="+mn-cs"/>
            </a:rPr>
            <a:t>を</a:t>
          </a:r>
          <a:r>
            <a:rPr kumimoji="1" lang="ja-JP" altLang="ja-JP" sz="1100">
              <a:solidFill>
                <a:schemeClr val="tx1"/>
              </a:solidFill>
              <a:effectLst/>
              <a:latin typeface="+mn-lt"/>
              <a:ea typeface="+mn-ea"/>
              <a:cs typeface="+mn-cs"/>
            </a:rPr>
            <a:t>計画する日</a:t>
          </a:r>
          <a:r>
            <a:rPr kumimoji="1" lang="ja-JP" altLang="en-US" sz="1100">
              <a:solidFill>
                <a:schemeClr val="tx1"/>
              </a:solidFill>
              <a:effectLst/>
              <a:latin typeface="+mn-lt"/>
              <a:ea typeface="+mn-ea"/>
              <a:cs typeface="+mn-cs"/>
            </a:rPr>
            <a:t>に</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（建築系工事のみ）</a:t>
          </a:r>
          <a:r>
            <a:rPr kumimoji="1" lang="ja-JP" altLang="ja-JP" sz="1100">
              <a:solidFill>
                <a:schemeClr val="tx1"/>
              </a:solidFill>
              <a:effectLst/>
              <a:latin typeface="+mn-lt"/>
              <a:ea typeface="+mn-ea"/>
              <a:cs typeface="+mn-cs"/>
            </a:rPr>
            <a:t>で</a:t>
          </a:r>
          <a:r>
            <a:rPr kumimoji="1" lang="ja-JP" altLang="en-US" sz="1200"/>
            <a:t>記入し、</a:t>
          </a:r>
          <a:endParaRPr kumimoji="1" lang="en-US" altLang="ja-JP" sz="1200"/>
        </a:p>
        <a:p>
          <a:r>
            <a:rPr kumimoji="1" lang="ja-JP" altLang="en-US" sz="1200"/>
            <a:t>　監督職員へ提出する。</a:t>
          </a:r>
          <a:endParaRPr kumimoji="1" lang="en-US" altLang="ja-JP" sz="1200"/>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日曜日から土曜日を１週間とする。</a:t>
          </a:r>
          <a:r>
            <a:rPr kumimoji="1" lang="ja-JP" altLang="en-US" sz="1100" u="sng">
              <a:solidFill>
                <a:schemeClr val="tx1"/>
              </a:solidFill>
              <a:effectLst/>
              <a:latin typeface="+mn-lt"/>
              <a:ea typeface="+mn-ea"/>
              <a:cs typeface="+mn-cs"/>
            </a:rPr>
            <a:t>（完全週休２日）</a:t>
          </a:r>
          <a:endParaRPr lang="ja-JP" altLang="ja-JP" sz="1200" u="sng">
            <a:effectLst/>
          </a:endParaRPr>
        </a:p>
        <a:p>
          <a:r>
            <a:rPr kumimoji="1" lang="en-US" altLang="ja-JP" sz="1200"/>
            <a:t>※</a:t>
          </a:r>
          <a:r>
            <a:rPr kumimoji="1" lang="ja-JP" altLang="en-US" sz="1200"/>
            <a:t>夏季休暇は</a:t>
          </a:r>
          <a:r>
            <a:rPr kumimoji="1" lang="en-US" altLang="ja-JP" sz="1200"/>
            <a:t>8/13</a:t>
          </a:r>
          <a:r>
            <a:rPr kumimoji="1" lang="ja-JP" altLang="en-US" sz="1200"/>
            <a:t>、</a:t>
          </a:r>
          <a:r>
            <a:rPr kumimoji="1" lang="en-US" altLang="ja-JP" sz="1200"/>
            <a:t>14</a:t>
          </a:r>
          <a:r>
            <a:rPr kumimoji="1" lang="ja-JP" altLang="en-US" sz="1200"/>
            <a:t>、</a:t>
          </a:r>
          <a:r>
            <a:rPr kumimoji="1" lang="en-US" altLang="ja-JP" sz="1200"/>
            <a:t>15</a:t>
          </a:r>
          <a:r>
            <a:rPr kumimoji="1" lang="ja-JP" altLang="en-US" sz="1200"/>
            <a:t>を表中で対象期間外としているが、必要に応じ変更すること。</a:t>
          </a:r>
          <a:r>
            <a:rPr kumimoji="1" lang="ja-JP" altLang="en-US" sz="1200" u="sng"/>
            <a:t>（完全週休２日、月単位、通期）</a:t>
          </a:r>
          <a:endParaRPr kumimoji="1" lang="en-US" altLang="ja-JP" sz="1200" u="sng"/>
        </a:p>
        <a:p>
          <a:r>
            <a:rPr kumimoji="1" lang="en-US" altLang="ja-JP" sz="1200"/>
            <a:t>※</a:t>
          </a:r>
          <a:r>
            <a:rPr kumimoji="1" lang="ja-JP" altLang="en-US" sz="1200"/>
            <a:t>地元条件等により、土曜日又は日曜日に作業を行い、同一週（土曜日の場合はその前の月曜日から金曜日、日曜日の場合は</a:t>
          </a:r>
          <a:endParaRPr kumimoji="1" lang="en-US" altLang="ja-JP" sz="1200"/>
        </a:p>
        <a:p>
          <a:r>
            <a:rPr kumimoji="1" lang="ja-JP" altLang="en-US" sz="1200"/>
            <a:t>　その後の月曜日から金曜日）で振替休工を取得した場合は休工と認める。ただし、雨天による振替休工は認めない。</a:t>
          </a:r>
          <a:r>
            <a:rPr kumimoji="1" lang="ja-JP" altLang="en-US" sz="1200" u="sng"/>
            <a:t>（完全週休２日）</a:t>
          </a:r>
          <a:endParaRPr kumimoji="1" lang="en-US" altLang="ja-JP" sz="1200" u="sng"/>
        </a:p>
        <a:p>
          <a:r>
            <a:rPr kumimoji="1" lang="en-US" altLang="ja-JP" sz="1200"/>
            <a:t>※</a:t>
          </a:r>
          <a:r>
            <a:rPr kumimoji="1" lang="ja-JP" altLang="en-US" sz="1200"/>
            <a:t>計画</a:t>
          </a:r>
          <a:r>
            <a:rPr kumimoji="1" lang="en-US" altLang="ja-JP" sz="1200"/>
            <a:t>/</a:t>
          </a:r>
          <a:r>
            <a:rPr kumimoji="1" lang="ja-JP" altLang="en-US" sz="1200"/>
            <a:t>対象期間の数値が</a:t>
          </a:r>
          <a:r>
            <a:rPr kumimoji="1" lang="en-US" altLang="ja-JP" sz="1200"/>
            <a:t>28.5</a:t>
          </a:r>
          <a:r>
            <a:rPr kumimoji="1" lang="ja-JP" altLang="en-US" sz="1200"/>
            <a:t>％以上であること。ただし、暦上の土曜日・日曜日・祝日の休工では</a:t>
          </a:r>
          <a:r>
            <a:rPr kumimoji="1" lang="en-US" altLang="ja-JP" sz="1200"/>
            <a:t>28.5</a:t>
          </a:r>
          <a:r>
            <a:rPr kumimoji="1" lang="ja-JP" altLang="en-US" sz="1200"/>
            <a:t>％に満たない月は、その月の土曜日・日曜日・祝日の合計日数以上の休工を行っている場合に、</a:t>
          </a:r>
          <a:r>
            <a:rPr kumimoji="1" lang="en-US" altLang="ja-JP" sz="1200"/>
            <a:t>28.5</a:t>
          </a:r>
          <a:r>
            <a:rPr kumimoji="1" lang="ja-JP" altLang="en-US" sz="1200"/>
            <a:t>％を達成しているものとみなす。</a:t>
          </a:r>
          <a:r>
            <a:rPr kumimoji="1" lang="ja-JP" altLang="en-US" sz="1200" u="sng"/>
            <a:t>（月単位）</a:t>
          </a:r>
        </a:p>
        <a:p>
          <a:r>
            <a:rPr kumimoji="1" lang="en-US" altLang="ja-JP" sz="1200"/>
            <a:t>※</a:t>
          </a:r>
          <a:r>
            <a:rPr kumimoji="1" lang="ja-JP" altLang="en-US" sz="1200"/>
            <a:t>計画</a:t>
          </a:r>
          <a:r>
            <a:rPr kumimoji="1" lang="en-US" altLang="ja-JP" sz="1200"/>
            <a:t>/</a:t>
          </a:r>
          <a:r>
            <a:rPr kumimoji="1" lang="ja-JP" altLang="en-US" sz="1200"/>
            <a:t>対象期間の数値が</a:t>
          </a:r>
          <a:r>
            <a:rPr kumimoji="1" lang="en-US" altLang="ja-JP" sz="1200"/>
            <a:t>28.5</a:t>
          </a:r>
          <a:r>
            <a:rPr kumimoji="1" lang="ja-JP" altLang="en-US" sz="1200"/>
            <a:t>％以上であること。</a:t>
          </a:r>
          <a:r>
            <a:rPr kumimoji="1" lang="ja-JP" altLang="en-US" sz="1200" u="sng"/>
            <a:t>（通期）</a:t>
          </a:r>
          <a:endParaRPr kumimoji="1" lang="en-US" altLang="ja-JP" sz="1200" u="sng"/>
        </a:p>
        <a:p>
          <a:r>
            <a:rPr kumimoji="1" lang="ja-JP" altLang="en-US" sz="1200"/>
            <a:t>④毎月の休工又は現場閉所状況を実施欄に●、現場休息状況を■、雨天休工を▲で記入し、翌月５日までに監督職員へ提出する。</a:t>
          </a:r>
          <a:endParaRPr kumimoji="1" lang="en-US" altLang="ja-JP" sz="1200"/>
        </a:p>
        <a:p>
          <a:r>
            <a:rPr kumimoji="1" lang="ja-JP" altLang="en-US" sz="1200"/>
            <a:t>　なお、行事欄は自由に使用してください。</a:t>
          </a:r>
          <a:endParaRPr kumimoji="1" lang="en-US" altLang="ja-JP" sz="1200"/>
        </a:p>
      </xdr:txBody>
    </xdr:sp>
    <xdr:clientData/>
  </xdr:oneCellAnchor>
  <xdr:twoCellAnchor>
    <xdr:from>
      <xdr:col>1</xdr:col>
      <xdr:colOff>67398</xdr:colOff>
      <xdr:row>102</xdr:row>
      <xdr:rowOff>8466</xdr:rowOff>
    </xdr:from>
    <xdr:to>
      <xdr:col>31</xdr:col>
      <xdr:colOff>258535</xdr:colOff>
      <xdr:row>119</xdr:row>
      <xdr:rowOff>105682</xdr:rowOff>
    </xdr:to>
    <xdr:sp macro="" textlink="">
      <xdr:nvSpPr>
        <xdr:cNvPr id="3" name="角丸四角形 6">
          <a:extLst>
            <a:ext uri="{FF2B5EF4-FFF2-40B4-BE49-F238E27FC236}">
              <a16:creationId xmlns:a16="http://schemas.microsoft.com/office/drawing/2014/main" id="{F402FEC5-EF8C-4208-A038-D1DF45F21337}"/>
            </a:ext>
          </a:extLst>
        </xdr:cNvPr>
        <xdr:cNvSpPr/>
      </xdr:nvSpPr>
      <xdr:spPr>
        <a:xfrm>
          <a:off x="176255" y="25045609"/>
          <a:ext cx="8831673" cy="3376537"/>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1</xdr:col>
      <xdr:colOff>196397</xdr:colOff>
      <xdr:row>102</xdr:row>
      <xdr:rowOff>35984</xdr:rowOff>
    </xdr:from>
    <xdr:ext cx="8855544" cy="3345089"/>
    <xdr:sp macro="" textlink="">
      <xdr:nvSpPr>
        <xdr:cNvPr id="5" name="テキスト ボックス 4">
          <a:extLst>
            <a:ext uri="{FF2B5EF4-FFF2-40B4-BE49-F238E27FC236}">
              <a16:creationId xmlns:a16="http://schemas.microsoft.com/office/drawing/2014/main" id="{70B3A67A-FAC3-4B24-98BD-FB47AEB1A760}"/>
            </a:ext>
          </a:extLst>
        </xdr:cNvPr>
        <xdr:cNvSpPr txBox="1"/>
      </xdr:nvSpPr>
      <xdr:spPr>
        <a:xfrm>
          <a:off x="296183" y="24746555"/>
          <a:ext cx="8855544" cy="33450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400" b="1" i="1">
              <a:latin typeface="HGS創英角ｺﾞｼｯｸUB" panose="020B0900000000000000" pitchFamily="50" charset="-128"/>
              <a:ea typeface="HGS創英角ｺﾞｼｯｸUB" panose="020B0900000000000000" pitchFamily="50" charset="-128"/>
            </a:rPr>
            <a:t>計画表作成手順</a:t>
          </a:r>
          <a:endParaRPr kumimoji="1" lang="en-US" altLang="ja-JP" sz="1400" b="1" i="1">
            <a:latin typeface="HGS創英角ｺﾞｼｯｸUB" panose="020B0900000000000000" pitchFamily="50" charset="-128"/>
            <a:ea typeface="HGS創英角ｺﾞｼｯｸUB" panose="020B0900000000000000" pitchFamily="50" charset="-128"/>
          </a:endParaRPr>
        </a:p>
        <a:p>
          <a:endParaRPr kumimoji="1" lang="en-US" altLang="ja-JP" sz="1200"/>
        </a:p>
        <a:p>
          <a:r>
            <a:rPr kumimoji="1" lang="ja-JP" altLang="en-US" sz="1200"/>
            <a:t>①現場施工着手日と現場施工完了日を決める。</a:t>
          </a:r>
          <a:endParaRPr kumimoji="1" lang="en-US" altLang="ja-JP" sz="1200"/>
        </a:p>
        <a:p>
          <a:r>
            <a:rPr kumimoji="1" lang="ja-JP" altLang="en-US" sz="1200"/>
            <a:t>②現場施工着手日から現場施工完了日までの</a:t>
          </a:r>
          <a:r>
            <a:rPr kumimoji="1" lang="ja-JP" altLang="en-US" sz="1200" b="0" u="none"/>
            <a:t>対象期間と</a:t>
          </a:r>
          <a:r>
            <a:rPr kumimoji="1" lang="ja-JP" altLang="ja-JP" sz="1200" b="0" u="none">
              <a:solidFill>
                <a:schemeClr val="tx1"/>
              </a:solidFill>
              <a:effectLst/>
              <a:latin typeface="+mn-lt"/>
              <a:ea typeface="+mn-ea"/>
              <a:cs typeface="+mn-cs"/>
            </a:rPr>
            <a:t>休工対象数</a:t>
          </a:r>
          <a:r>
            <a:rPr kumimoji="1" lang="ja-JP" altLang="en-US" sz="1200"/>
            <a:t>を月ごとに入力する。（対象期間外となる月は</a:t>
          </a:r>
          <a:r>
            <a:rPr kumimoji="1" lang="en-US" altLang="ja-JP" sz="1200"/>
            <a:t>0</a:t>
          </a:r>
          <a:r>
            <a:rPr kumimoji="1" lang="ja-JP" altLang="en-US" sz="1200"/>
            <a:t>とすること。）</a:t>
          </a:r>
          <a:endParaRPr kumimoji="1" lang="en-US" altLang="ja-JP" sz="1200"/>
        </a:p>
        <a:p>
          <a:r>
            <a:rPr kumimoji="1" lang="ja-JP" altLang="en-US" sz="1200"/>
            <a:t>③計画欄に休工（土木系工事）又は</a:t>
          </a:r>
          <a:r>
            <a:rPr kumimoji="1" lang="ja-JP" altLang="ja-JP" sz="1100">
              <a:solidFill>
                <a:schemeClr val="tx1"/>
              </a:solidFill>
              <a:effectLst/>
              <a:latin typeface="+mn-lt"/>
              <a:ea typeface="+mn-ea"/>
              <a:cs typeface="+mn-cs"/>
            </a:rPr>
            <a:t>現場閉所</a:t>
          </a:r>
          <a:r>
            <a:rPr kumimoji="1" lang="ja-JP" altLang="en-US" sz="1100">
              <a:solidFill>
                <a:schemeClr val="tx1"/>
              </a:solidFill>
              <a:effectLst/>
              <a:latin typeface="+mn-lt"/>
              <a:ea typeface="+mn-ea"/>
              <a:cs typeface="+mn-cs"/>
            </a:rPr>
            <a:t>（建築系工事）を</a:t>
          </a:r>
          <a:r>
            <a:rPr kumimoji="1" lang="ja-JP" altLang="ja-JP" sz="1100">
              <a:solidFill>
                <a:schemeClr val="tx1"/>
              </a:solidFill>
              <a:effectLst/>
              <a:latin typeface="+mn-lt"/>
              <a:ea typeface="+mn-ea"/>
              <a:cs typeface="+mn-cs"/>
            </a:rPr>
            <a:t>計画する日</a:t>
          </a:r>
          <a:r>
            <a:rPr kumimoji="1" lang="ja-JP" altLang="en-US" sz="1100">
              <a:solidFill>
                <a:schemeClr val="tx1"/>
              </a:solidFill>
              <a:effectLst/>
              <a:latin typeface="+mn-lt"/>
              <a:ea typeface="+mn-ea"/>
              <a:cs typeface="+mn-cs"/>
            </a:rPr>
            <a:t>に</a:t>
          </a:r>
          <a:r>
            <a:rPr kumimoji="1" lang="ja-JP" altLang="ja-JP" sz="1100">
              <a:solidFill>
                <a:schemeClr val="tx1"/>
              </a:solidFill>
              <a:effectLst/>
              <a:latin typeface="+mn-lt"/>
              <a:ea typeface="+mn-ea"/>
              <a:cs typeface="+mn-cs"/>
            </a:rPr>
            <a:t>●、現場休息</a:t>
          </a:r>
          <a:r>
            <a:rPr kumimoji="1" lang="ja-JP" altLang="en-US" sz="1100">
              <a:solidFill>
                <a:schemeClr val="tx1"/>
              </a:solidFill>
              <a:effectLst/>
              <a:latin typeface="+mn-lt"/>
              <a:ea typeface="+mn-ea"/>
              <a:cs typeface="+mn-cs"/>
            </a:rPr>
            <a:t>を</a:t>
          </a:r>
          <a:r>
            <a:rPr kumimoji="1" lang="ja-JP" altLang="ja-JP" sz="1100">
              <a:solidFill>
                <a:schemeClr val="tx1"/>
              </a:solidFill>
              <a:effectLst/>
              <a:latin typeface="+mn-lt"/>
              <a:ea typeface="+mn-ea"/>
              <a:cs typeface="+mn-cs"/>
            </a:rPr>
            <a:t>計画する日</a:t>
          </a:r>
          <a:r>
            <a:rPr kumimoji="1" lang="ja-JP" altLang="en-US" sz="1100">
              <a:solidFill>
                <a:schemeClr val="tx1"/>
              </a:solidFill>
              <a:effectLst/>
              <a:latin typeface="+mn-lt"/>
              <a:ea typeface="+mn-ea"/>
              <a:cs typeface="+mn-cs"/>
            </a:rPr>
            <a:t>に</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（建築系工事のみ）</a:t>
          </a:r>
          <a:r>
            <a:rPr kumimoji="1" lang="ja-JP" altLang="ja-JP" sz="1100">
              <a:solidFill>
                <a:schemeClr val="tx1"/>
              </a:solidFill>
              <a:effectLst/>
              <a:latin typeface="+mn-lt"/>
              <a:ea typeface="+mn-ea"/>
              <a:cs typeface="+mn-cs"/>
            </a:rPr>
            <a:t>で</a:t>
          </a:r>
          <a:r>
            <a:rPr kumimoji="1" lang="ja-JP" altLang="en-US" sz="1200"/>
            <a:t>記入し、</a:t>
          </a:r>
          <a:endParaRPr kumimoji="1" lang="en-US" altLang="ja-JP" sz="1200"/>
        </a:p>
        <a:p>
          <a:r>
            <a:rPr kumimoji="1" lang="ja-JP" altLang="en-US" sz="1200"/>
            <a:t>　監督職員へ提出する。</a:t>
          </a:r>
          <a:endParaRPr kumimoji="1" lang="en-US" altLang="ja-JP" sz="1200"/>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日曜日から土曜日を１週間とする。</a:t>
          </a:r>
          <a:r>
            <a:rPr kumimoji="1" lang="ja-JP" altLang="en-US" sz="1100" u="sng">
              <a:solidFill>
                <a:schemeClr val="tx1"/>
              </a:solidFill>
              <a:effectLst/>
              <a:latin typeface="+mn-lt"/>
              <a:ea typeface="+mn-ea"/>
              <a:cs typeface="+mn-cs"/>
            </a:rPr>
            <a:t>（完全週休２日）</a:t>
          </a:r>
          <a:endParaRPr lang="ja-JP" altLang="ja-JP" sz="1200" u="sng">
            <a:effectLst/>
          </a:endParaRPr>
        </a:p>
        <a:p>
          <a:r>
            <a:rPr kumimoji="1" lang="en-US" altLang="ja-JP" sz="1200"/>
            <a:t>※</a:t>
          </a:r>
          <a:r>
            <a:rPr kumimoji="1" lang="ja-JP" altLang="en-US" sz="1200"/>
            <a:t>夏季休暇は</a:t>
          </a:r>
          <a:r>
            <a:rPr kumimoji="1" lang="en-US" altLang="ja-JP" sz="1200"/>
            <a:t>8/13</a:t>
          </a:r>
          <a:r>
            <a:rPr kumimoji="1" lang="ja-JP" altLang="en-US" sz="1200"/>
            <a:t>、</a:t>
          </a:r>
          <a:r>
            <a:rPr kumimoji="1" lang="en-US" altLang="ja-JP" sz="1200"/>
            <a:t>14</a:t>
          </a:r>
          <a:r>
            <a:rPr kumimoji="1" lang="ja-JP" altLang="en-US" sz="1200"/>
            <a:t>、</a:t>
          </a:r>
          <a:r>
            <a:rPr kumimoji="1" lang="en-US" altLang="ja-JP" sz="1200"/>
            <a:t>15</a:t>
          </a:r>
          <a:r>
            <a:rPr kumimoji="1" lang="ja-JP" altLang="en-US" sz="1200"/>
            <a:t>を表中で対象期間外としているが、必要に応じ変更すること。</a:t>
          </a:r>
          <a:r>
            <a:rPr kumimoji="1" lang="ja-JP" altLang="en-US" sz="1200" u="sng"/>
            <a:t>（完全週休２日、月単位、通期）</a:t>
          </a:r>
          <a:endParaRPr kumimoji="1" lang="en-US" altLang="ja-JP" sz="1200" u="sng"/>
        </a:p>
        <a:p>
          <a:r>
            <a:rPr kumimoji="1" lang="en-US" altLang="ja-JP" sz="1200"/>
            <a:t>※</a:t>
          </a:r>
          <a:r>
            <a:rPr kumimoji="1" lang="ja-JP" altLang="en-US" sz="1200"/>
            <a:t>地元条件等により、土曜日又は日曜日に作業を行い、同一週（土曜日の場合はその前の月曜日から金曜日、日曜日の場合は</a:t>
          </a:r>
          <a:endParaRPr kumimoji="1" lang="en-US" altLang="ja-JP" sz="1200"/>
        </a:p>
        <a:p>
          <a:r>
            <a:rPr kumimoji="1" lang="ja-JP" altLang="en-US" sz="1200"/>
            <a:t>　その後の月曜日から金曜日）で振替休工を取得した場合は休工と認める。ただし、雨天による振替休工は認めない。</a:t>
          </a:r>
          <a:r>
            <a:rPr kumimoji="1" lang="ja-JP" altLang="en-US" sz="1200" u="sng"/>
            <a:t>（完全週休２日）</a:t>
          </a:r>
          <a:endParaRPr kumimoji="1" lang="en-US" altLang="ja-JP" sz="1200" u="sng"/>
        </a:p>
        <a:p>
          <a:r>
            <a:rPr kumimoji="1" lang="en-US" altLang="ja-JP" sz="1200"/>
            <a:t>※</a:t>
          </a:r>
          <a:r>
            <a:rPr kumimoji="1" lang="ja-JP" altLang="en-US" sz="1200"/>
            <a:t>計画</a:t>
          </a:r>
          <a:r>
            <a:rPr kumimoji="1" lang="en-US" altLang="ja-JP" sz="1200"/>
            <a:t>/</a:t>
          </a:r>
          <a:r>
            <a:rPr kumimoji="1" lang="ja-JP" altLang="en-US" sz="1200"/>
            <a:t>対象期間の数値が</a:t>
          </a:r>
          <a:r>
            <a:rPr kumimoji="1" lang="en-US" altLang="ja-JP" sz="1200"/>
            <a:t>28.5</a:t>
          </a:r>
          <a:r>
            <a:rPr kumimoji="1" lang="ja-JP" altLang="en-US" sz="1200"/>
            <a:t>％以上であること。ただし、暦上の土曜日・日曜日・祝日の休工では</a:t>
          </a:r>
          <a:r>
            <a:rPr kumimoji="1" lang="en-US" altLang="ja-JP" sz="1200"/>
            <a:t>28.5</a:t>
          </a:r>
          <a:r>
            <a:rPr kumimoji="1" lang="ja-JP" altLang="en-US" sz="1200"/>
            <a:t>％に満たない月は、その月の土曜日・日曜日・祝日の合計日数以上の休工を行っている場合に、</a:t>
          </a:r>
          <a:r>
            <a:rPr kumimoji="1" lang="en-US" altLang="ja-JP" sz="1200"/>
            <a:t>28.5</a:t>
          </a:r>
          <a:r>
            <a:rPr kumimoji="1" lang="ja-JP" altLang="en-US" sz="1200"/>
            <a:t>％を達成しているものとみなす。</a:t>
          </a:r>
          <a:r>
            <a:rPr kumimoji="1" lang="ja-JP" altLang="en-US" sz="1200" u="sng"/>
            <a:t>（月単位）</a:t>
          </a:r>
        </a:p>
        <a:p>
          <a:r>
            <a:rPr kumimoji="1" lang="en-US" altLang="ja-JP" sz="1200"/>
            <a:t>※</a:t>
          </a:r>
          <a:r>
            <a:rPr kumimoji="1" lang="ja-JP" altLang="en-US" sz="1200"/>
            <a:t>計画</a:t>
          </a:r>
          <a:r>
            <a:rPr kumimoji="1" lang="en-US" altLang="ja-JP" sz="1200"/>
            <a:t>/</a:t>
          </a:r>
          <a:r>
            <a:rPr kumimoji="1" lang="ja-JP" altLang="en-US" sz="1200"/>
            <a:t>対象期間の数値が</a:t>
          </a:r>
          <a:r>
            <a:rPr kumimoji="1" lang="en-US" altLang="ja-JP" sz="1200"/>
            <a:t>28.5</a:t>
          </a:r>
          <a:r>
            <a:rPr kumimoji="1" lang="ja-JP" altLang="en-US" sz="1200"/>
            <a:t>％以上であること。</a:t>
          </a:r>
          <a:r>
            <a:rPr kumimoji="1" lang="ja-JP" altLang="en-US" sz="1200" u="sng"/>
            <a:t>（通期）</a:t>
          </a:r>
          <a:endParaRPr kumimoji="1" lang="en-US" altLang="ja-JP" sz="1200" u="sng"/>
        </a:p>
        <a:p>
          <a:r>
            <a:rPr kumimoji="1" lang="ja-JP" altLang="en-US" sz="1200"/>
            <a:t>④毎月の休工又は現場閉所状況を実施欄に●、現場休息状況を■、雨天休工を▲で記入し、翌月５日までに監督職員へ提出する。</a:t>
          </a:r>
          <a:endParaRPr kumimoji="1" lang="en-US" altLang="ja-JP" sz="1200"/>
        </a:p>
        <a:p>
          <a:r>
            <a:rPr kumimoji="1" lang="ja-JP" altLang="en-US" sz="1200"/>
            <a:t>　なお、行事欄は自由に使用してください。</a:t>
          </a:r>
          <a:endParaRPr kumimoji="1" lang="en-US" altLang="ja-JP" sz="1200"/>
        </a:p>
      </xdr:txBody>
    </xdr:sp>
    <xdr:clientData/>
  </xdr:oneCellAnchor>
  <xdr:twoCellAnchor>
    <xdr:from>
      <xdr:col>1</xdr:col>
      <xdr:colOff>102960</xdr:colOff>
      <xdr:row>102</xdr:row>
      <xdr:rowOff>0</xdr:rowOff>
    </xdr:from>
    <xdr:to>
      <xdr:col>31</xdr:col>
      <xdr:colOff>258535</xdr:colOff>
      <xdr:row>119</xdr:row>
      <xdr:rowOff>97216</xdr:rowOff>
    </xdr:to>
    <xdr:sp macro="" textlink="">
      <xdr:nvSpPr>
        <xdr:cNvPr id="6" name="角丸四角形 6">
          <a:extLst>
            <a:ext uri="{FF2B5EF4-FFF2-40B4-BE49-F238E27FC236}">
              <a16:creationId xmlns:a16="http://schemas.microsoft.com/office/drawing/2014/main" id="{CBD8BA06-D074-42A4-AE4E-296B6F77ED1F}"/>
            </a:ext>
          </a:extLst>
        </xdr:cNvPr>
        <xdr:cNvSpPr/>
      </xdr:nvSpPr>
      <xdr:spPr>
        <a:xfrm>
          <a:off x="211817" y="25037143"/>
          <a:ext cx="8796111" cy="3376537"/>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1</xdr:col>
      <xdr:colOff>196396</xdr:colOff>
      <xdr:row>102</xdr:row>
      <xdr:rowOff>35984</xdr:rowOff>
    </xdr:from>
    <xdr:ext cx="8855544" cy="3345089"/>
    <xdr:sp macro="" textlink="">
      <xdr:nvSpPr>
        <xdr:cNvPr id="5" name="テキスト ボックス 4">
          <a:extLst>
            <a:ext uri="{FF2B5EF4-FFF2-40B4-BE49-F238E27FC236}">
              <a16:creationId xmlns:a16="http://schemas.microsoft.com/office/drawing/2014/main" id="{DC734E58-AB85-4F68-AD26-D8A99852FB61}"/>
            </a:ext>
          </a:extLst>
        </xdr:cNvPr>
        <xdr:cNvSpPr txBox="1"/>
      </xdr:nvSpPr>
      <xdr:spPr>
        <a:xfrm>
          <a:off x="296182" y="24746555"/>
          <a:ext cx="8855544" cy="33450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400" b="1" i="1">
              <a:latin typeface="HGS創英角ｺﾞｼｯｸUB" panose="020B0900000000000000" pitchFamily="50" charset="-128"/>
              <a:ea typeface="HGS創英角ｺﾞｼｯｸUB" panose="020B0900000000000000" pitchFamily="50" charset="-128"/>
            </a:rPr>
            <a:t>計画表作成手順</a:t>
          </a:r>
          <a:endParaRPr kumimoji="1" lang="en-US" altLang="ja-JP" sz="1400" b="1" i="1">
            <a:latin typeface="HGS創英角ｺﾞｼｯｸUB" panose="020B0900000000000000" pitchFamily="50" charset="-128"/>
            <a:ea typeface="HGS創英角ｺﾞｼｯｸUB" panose="020B0900000000000000" pitchFamily="50" charset="-128"/>
          </a:endParaRPr>
        </a:p>
        <a:p>
          <a:endParaRPr kumimoji="1" lang="en-US" altLang="ja-JP" sz="1200"/>
        </a:p>
        <a:p>
          <a:r>
            <a:rPr kumimoji="1" lang="ja-JP" altLang="en-US" sz="1200"/>
            <a:t>①現場施工着手日と現場施工完了日を決める。</a:t>
          </a:r>
          <a:endParaRPr kumimoji="1" lang="en-US" altLang="ja-JP" sz="1200"/>
        </a:p>
        <a:p>
          <a:r>
            <a:rPr kumimoji="1" lang="ja-JP" altLang="en-US" sz="1200"/>
            <a:t>②現場施工着手日から現場施工完了日までの</a:t>
          </a:r>
          <a:r>
            <a:rPr kumimoji="1" lang="ja-JP" altLang="en-US" sz="1200" b="0" u="none"/>
            <a:t>対象期間と</a:t>
          </a:r>
          <a:r>
            <a:rPr kumimoji="1" lang="ja-JP" altLang="ja-JP" sz="1200" b="0" u="none">
              <a:solidFill>
                <a:schemeClr val="tx1"/>
              </a:solidFill>
              <a:effectLst/>
              <a:latin typeface="+mn-lt"/>
              <a:ea typeface="+mn-ea"/>
              <a:cs typeface="+mn-cs"/>
            </a:rPr>
            <a:t>休工対象数</a:t>
          </a:r>
          <a:r>
            <a:rPr kumimoji="1" lang="ja-JP" altLang="en-US" sz="1200"/>
            <a:t>を月ごとに入力する。（対象期間外となる月は</a:t>
          </a:r>
          <a:r>
            <a:rPr kumimoji="1" lang="en-US" altLang="ja-JP" sz="1200"/>
            <a:t>0</a:t>
          </a:r>
          <a:r>
            <a:rPr kumimoji="1" lang="ja-JP" altLang="en-US" sz="1200"/>
            <a:t>とすること。）</a:t>
          </a:r>
          <a:endParaRPr kumimoji="1" lang="en-US" altLang="ja-JP" sz="1200"/>
        </a:p>
        <a:p>
          <a:r>
            <a:rPr kumimoji="1" lang="ja-JP" altLang="en-US" sz="1200"/>
            <a:t>③計画欄に休工（土木系工事）又は</a:t>
          </a:r>
          <a:r>
            <a:rPr kumimoji="1" lang="ja-JP" altLang="ja-JP" sz="1100">
              <a:solidFill>
                <a:schemeClr val="tx1"/>
              </a:solidFill>
              <a:effectLst/>
              <a:latin typeface="+mn-lt"/>
              <a:ea typeface="+mn-ea"/>
              <a:cs typeface="+mn-cs"/>
            </a:rPr>
            <a:t>現場閉所</a:t>
          </a:r>
          <a:r>
            <a:rPr kumimoji="1" lang="ja-JP" altLang="en-US" sz="1100">
              <a:solidFill>
                <a:schemeClr val="tx1"/>
              </a:solidFill>
              <a:effectLst/>
              <a:latin typeface="+mn-lt"/>
              <a:ea typeface="+mn-ea"/>
              <a:cs typeface="+mn-cs"/>
            </a:rPr>
            <a:t>（建築系工事）を</a:t>
          </a:r>
          <a:r>
            <a:rPr kumimoji="1" lang="ja-JP" altLang="ja-JP" sz="1100">
              <a:solidFill>
                <a:schemeClr val="tx1"/>
              </a:solidFill>
              <a:effectLst/>
              <a:latin typeface="+mn-lt"/>
              <a:ea typeface="+mn-ea"/>
              <a:cs typeface="+mn-cs"/>
            </a:rPr>
            <a:t>計画する日</a:t>
          </a:r>
          <a:r>
            <a:rPr kumimoji="1" lang="ja-JP" altLang="en-US" sz="1100">
              <a:solidFill>
                <a:schemeClr val="tx1"/>
              </a:solidFill>
              <a:effectLst/>
              <a:latin typeface="+mn-lt"/>
              <a:ea typeface="+mn-ea"/>
              <a:cs typeface="+mn-cs"/>
            </a:rPr>
            <a:t>に</a:t>
          </a:r>
          <a:r>
            <a:rPr kumimoji="1" lang="ja-JP" altLang="ja-JP" sz="1100">
              <a:solidFill>
                <a:schemeClr val="tx1"/>
              </a:solidFill>
              <a:effectLst/>
              <a:latin typeface="+mn-lt"/>
              <a:ea typeface="+mn-ea"/>
              <a:cs typeface="+mn-cs"/>
            </a:rPr>
            <a:t>●、現場休息</a:t>
          </a:r>
          <a:r>
            <a:rPr kumimoji="1" lang="ja-JP" altLang="en-US" sz="1100">
              <a:solidFill>
                <a:schemeClr val="tx1"/>
              </a:solidFill>
              <a:effectLst/>
              <a:latin typeface="+mn-lt"/>
              <a:ea typeface="+mn-ea"/>
              <a:cs typeface="+mn-cs"/>
            </a:rPr>
            <a:t>を</a:t>
          </a:r>
          <a:r>
            <a:rPr kumimoji="1" lang="ja-JP" altLang="ja-JP" sz="1100">
              <a:solidFill>
                <a:schemeClr val="tx1"/>
              </a:solidFill>
              <a:effectLst/>
              <a:latin typeface="+mn-lt"/>
              <a:ea typeface="+mn-ea"/>
              <a:cs typeface="+mn-cs"/>
            </a:rPr>
            <a:t>計画する日</a:t>
          </a:r>
          <a:r>
            <a:rPr kumimoji="1" lang="ja-JP" altLang="en-US" sz="1100">
              <a:solidFill>
                <a:schemeClr val="tx1"/>
              </a:solidFill>
              <a:effectLst/>
              <a:latin typeface="+mn-lt"/>
              <a:ea typeface="+mn-ea"/>
              <a:cs typeface="+mn-cs"/>
            </a:rPr>
            <a:t>に</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（建築系工事のみ）</a:t>
          </a:r>
          <a:r>
            <a:rPr kumimoji="1" lang="ja-JP" altLang="ja-JP" sz="1100">
              <a:solidFill>
                <a:schemeClr val="tx1"/>
              </a:solidFill>
              <a:effectLst/>
              <a:latin typeface="+mn-lt"/>
              <a:ea typeface="+mn-ea"/>
              <a:cs typeface="+mn-cs"/>
            </a:rPr>
            <a:t>で</a:t>
          </a:r>
          <a:r>
            <a:rPr kumimoji="1" lang="ja-JP" altLang="en-US" sz="1200"/>
            <a:t>記入し、</a:t>
          </a:r>
          <a:endParaRPr kumimoji="1" lang="en-US" altLang="ja-JP" sz="1200"/>
        </a:p>
        <a:p>
          <a:r>
            <a:rPr kumimoji="1" lang="ja-JP" altLang="en-US" sz="1200"/>
            <a:t>　監督職員へ提出する。</a:t>
          </a:r>
          <a:endParaRPr kumimoji="1" lang="en-US" altLang="ja-JP" sz="1200"/>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日曜日から土曜日を１週間とする。</a:t>
          </a:r>
          <a:r>
            <a:rPr kumimoji="1" lang="ja-JP" altLang="en-US" sz="1100" u="sng">
              <a:solidFill>
                <a:schemeClr val="tx1"/>
              </a:solidFill>
              <a:effectLst/>
              <a:latin typeface="+mn-lt"/>
              <a:ea typeface="+mn-ea"/>
              <a:cs typeface="+mn-cs"/>
            </a:rPr>
            <a:t>（完全週休２日）</a:t>
          </a:r>
          <a:endParaRPr lang="ja-JP" altLang="ja-JP" sz="1200" u="sng">
            <a:effectLst/>
          </a:endParaRPr>
        </a:p>
        <a:p>
          <a:r>
            <a:rPr kumimoji="1" lang="en-US" altLang="ja-JP" sz="1200"/>
            <a:t>※</a:t>
          </a:r>
          <a:r>
            <a:rPr kumimoji="1" lang="ja-JP" altLang="en-US" sz="1200"/>
            <a:t>夏季休暇は</a:t>
          </a:r>
          <a:r>
            <a:rPr kumimoji="1" lang="en-US" altLang="ja-JP" sz="1200"/>
            <a:t>8/13</a:t>
          </a:r>
          <a:r>
            <a:rPr kumimoji="1" lang="ja-JP" altLang="en-US" sz="1200"/>
            <a:t>、</a:t>
          </a:r>
          <a:r>
            <a:rPr kumimoji="1" lang="en-US" altLang="ja-JP" sz="1200"/>
            <a:t>14</a:t>
          </a:r>
          <a:r>
            <a:rPr kumimoji="1" lang="ja-JP" altLang="en-US" sz="1200"/>
            <a:t>、</a:t>
          </a:r>
          <a:r>
            <a:rPr kumimoji="1" lang="en-US" altLang="ja-JP" sz="1200"/>
            <a:t>15</a:t>
          </a:r>
          <a:r>
            <a:rPr kumimoji="1" lang="ja-JP" altLang="en-US" sz="1200"/>
            <a:t>を表中で対象期間外としているが、必要に応じ変更すること。</a:t>
          </a:r>
          <a:r>
            <a:rPr kumimoji="1" lang="ja-JP" altLang="en-US" sz="1200" u="sng"/>
            <a:t>（完全週休２日、月単位、通期）</a:t>
          </a:r>
          <a:endParaRPr kumimoji="1" lang="en-US" altLang="ja-JP" sz="1200" u="sng"/>
        </a:p>
        <a:p>
          <a:r>
            <a:rPr kumimoji="1" lang="en-US" altLang="ja-JP" sz="1200"/>
            <a:t>※</a:t>
          </a:r>
          <a:r>
            <a:rPr kumimoji="1" lang="ja-JP" altLang="en-US" sz="1200"/>
            <a:t>地元条件等により、土曜日又は日曜日に作業を行い、同一週（土曜日の場合はその前の月曜日から金曜日、日曜日の場合は</a:t>
          </a:r>
          <a:endParaRPr kumimoji="1" lang="en-US" altLang="ja-JP" sz="1200"/>
        </a:p>
        <a:p>
          <a:r>
            <a:rPr kumimoji="1" lang="ja-JP" altLang="en-US" sz="1200"/>
            <a:t>　その後の月曜日から金曜日）で振替休工を取得した場合は休工と認める。ただし、雨天による振替休工は認めない。</a:t>
          </a:r>
          <a:r>
            <a:rPr kumimoji="1" lang="ja-JP" altLang="en-US" sz="1200" u="sng"/>
            <a:t>（完全週休２日）</a:t>
          </a:r>
          <a:endParaRPr kumimoji="1" lang="en-US" altLang="ja-JP" sz="1200" u="sng"/>
        </a:p>
        <a:p>
          <a:r>
            <a:rPr kumimoji="1" lang="en-US" altLang="ja-JP" sz="1200"/>
            <a:t>※</a:t>
          </a:r>
          <a:r>
            <a:rPr kumimoji="1" lang="ja-JP" altLang="en-US" sz="1200"/>
            <a:t>計画</a:t>
          </a:r>
          <a:r>
            <a:rPr kumimoji="1" lang="en-US" altLang="ja-JP" sz="1200"/>
            <a:t>/</a:t>
          </a:r>
          <a:r>
            <a:rPr kumimoji="1" lang="ja-JP" altLang="en-US" sz="1200"/>
            <a:t>対象期間の数値が</a:t>
          </a:r>
          <a:r>
            <a:rPr kumimoji="1" lang="en-US" altLang="ja-JP" sz="1200"/>
            <a:t>28.5</a:t>
          </a:r>
          <a:r>
            <a:rPr kumimoji="1" lang="ja-JP" altLang="en-US" sz="1200"/>
            <a:t>％以上であること。ただし、暦上の土曜日・日曜日・祝日の休工では</a:t>
          </a:r>
          <a:r>
            <a:rPr kumimoji="1" lang="en-US" altLang="ja-JP" sz="1200"/>
            <a:t>28.5</a:t>
          </a:r>
          <a:r>
            <a:rPr kumimoji="1" lang="ja-JP" altLang="en-US" sz="1200"/>
            <a:t>％に満たない月は、その月の土曜日・日曜日・祝日の合計日数以上の休工を行っている場合に、</a:t>
          </a:r>
          <a:r>
            <a:rPr kumimoji="1" lang="en-US" altLang="ja-JP" sz="1200"/>
            <a:t>28.5</a:t>
          </a:r>
          <a:r>
            <a:rPr kumimoji="1" lang="ja-JP" altLang="en-US" sz="1200"/>
            <a:t>％を達成しているものとみなす。</a:t>
          </a:r>
          <a:r>
            <a:rPr kumimoji="1" lang="ja-JP" altLang="en-US" sz="1200" u="sng"/>
            <a:t>（月単位）</a:t>
          </a:r>
        </a:p>
        <a:p>
          <a:r>
            <a:rPr kumimoji="1" lang="en-US" altLang="ja-JP" sz="1200"/>
            <a:t>※</a:t>
          </a:r>
          <a:r>
            <a:rPr kumimoji="1" lang="ja-JP" altLang="en-US" sz="1200"/>
            <a:t>計画</a:t>
          </a:r>
          <a:r>
            <a:rPr kumimoji="1" lang="en-US" altLang="ja-JP" sz="1200"/>
            <a:t>/</a:t>
          </a:r>
          <a:r>
            <a:rPr kumimoji="1" lang="ja-JP" altLang="en-US" sz="1200"/>
            <a:t>対象期間の数値が</a:t>
          </a:r>
          <a:r>
            <a:rPr kumimoji="1" lang="en-US" altLang="ja-JP" sz="1200"/>
            <a:t>28.5</a:t>
          </a:r>
          <a:r>
            <a:rPr kumimoji="1" lang="ja-JP" altLang="en-US" sz="1200"/>
            <a:t>％以上であること。</a:t>
          </a:r>
          <a:r>
            <a:rPr kumimoji="1" lang="ja-JP" altLang="en-US" sz="1200" u="sng"/>
            <a:t>（通期）</a:t>
          </a:r>
          <a:endParaRPr kumimoji="1" lang="en-US" altLang="ja-JP" sz="1200" u="sng"/>
        </a:p>
        <a:p>
          <a:r>
            <a:rPr kumimoji="1" lang="ja-JP" altLang="en-US" sz="1200"/>
            <a:t>④毎月の休工又は現場閉所状況を実施欄に●、現場休息状況を■、雨天休工を▲で記入し、翌月５日までに監督職員へ提出する。</a:t>
          </a:r>
          <a:endParaRPr kumimoji="1" lang="en-US" altLang="ja-JP" sz="1200"/>
        </a:p>
        <a:p>
          <a:r>
            <a:rPr kumimoji="1" lang="ja-JP" altLang="en-US" sz="1200"/>
            <a:t>　なお、行事欄は自由に使用してください。</a:t>
          </a:r>
          <a:endParaRPr kumimoji="1" lang="en-US" altLang="ja-JP" sz="1200"/>
        </a:p>
      </xdr:txBody>
    </xdr:sp>
    <xdr:clientData/>
  </xdr:oneCellAnchor>
  <xdr:twoCellAnchor>
    <xdr:from>
      <xdr:col>1</xdr:col>
      <xdr:colOff>102960</xdr:colOff>
      <xdr:row>102</xdr:row>
      <xdr:rowOff>0</xdr:rowOff>
    </xdr:from>
    <xdr:to>
      <xdr:col>31</xdr:col>
      <xdr:colOff>258536</xdr:colOff>
      <xdr:row>119</xdr:row>
      <xdr:rowOff>97216</xdr:rowOff>
    </xdr:to>
    <xdr:sp macro="" textlink="">
      <xdr:nvSpPr>
        <xdr:cNvPr id="6" name="角丸四角形 6">
          <a:extLst>
            <a:ext uri="{FF2B5EF4-FFF2-40B4-BE49-F238E27FC236}">
              <a16:creationId xmlns:a16="http://schemas.microsoft.com/office/drawing/2014/main" id="{BA73A0A9-28F1-458E-A760-D11119B2593F}"/>
            </a:ext>
          </a:extLst>
        </xdr:cNvPr>
        <xdr:cNvSpPr/>
      </xdr:nvSpPr>
      <xdr:spPr>
        <a:xfrm>
          <a:off x="211817" y="25037143"/>
          <a:ext cx="8796112" cy="3376537"/>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oneCellAnchor>
    <xdr:from>
      <xdr:col>2</xdr:col>
      <xdr:colOff>193040</xdr:colOff>
      <xdr:row>8</xdr:row>
      <xdr:rowOff>123825</xdr:rowOff>
    </xdr:from>
    <xdr:ext cx="6817360" cy="563880"/>
    <xdr:sp macro="" textlink="">
      <xdr:nvSpPr>
        <xdr:cNvPr id="4" name="四角形吹き出し 10">
          <a:extLst>
            <a:ext uri="{FF2B5EF4-FFF2-40B4-BE49-F238E27FC236}">
              <a16:creationId xmlns:a16="http://schemas.microsoft.com/office/drawing/2014/main" id="{9A341451-F706-48B2-9CB3-862264ADAD1B}"/>
            </a:ext>
          </a:extLst>
        </xdr:cNvPr>
        <xdr:cNvSpPr/>
      </xdr:nvSpPr>
      <xdr:spPr>
        <a:xfrm>
          <a:off x="650240" y="1762125"/>
          <a:ext cx="6817360" cy="563880"/>
        </a:xfrm>
        <a:prstGeom prst="wedgeRectCallout">
          <a:avLst>
            <a:gd name="adj1" fmla="val -54623"/>
            <a:gd name="adj2" fmla="val 92144"/>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t"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計画：当初に計画している休工又は現場閉所日を●、現場休息日を■で記入する。</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a:solidFill>
                <a:schemeClr val="tx1"/>
              </a:solidFill>
              <a:latin typeface="ＭＳ ゴシック" panose="020B0609070205080204" pitchFamily="49" charset="-128"/>
              <a:ea typeface="ＭＳ ゴシック" panose="020B0609070205080204" pitchFamily="49" charset="-128"/>
            </a:rPr>
            <a:t>実施：実際に休工又は現場閉所とした日を●、現場休息とした日を■、雨天休工とした日を▲で記入する。</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xdr:oneCellAnchor>
  <xdr:twoCellAnchor>
    <xdr:from>
      <xdr:col>17</xdr:col>
      <xdr:colOff>121920</xdr:colOff>
      <xdr:row>16</xdr:row>
      <xdr:rowOff>741680</xdr:rowOff>
    </xdr:from>
    <xdr:to>
      <xdr:col>32</xdr:col>
      <xdr:colOff>237067</xdr:colOff>
      <xdr:row>19</xdr:row>
      <xdr:rowOff>0</xdr:rowOff>
    </xdr:to>
    <xdr:sp macro="" textlink="">
      <xdr:nvSpPr>
        <xdr:cNvPr id="5" name="正方形/長方形 4">
          <a:extLst>
            <a:ext uri="{FF2B5EF4-FFF2-40B4-BE49-F238E27FC236}">
              <a16:creationId xmlns:a16="http://schemas.microsoft.com/office/drawing/2014/main" id="{FE930C90-E054-4D64-9372-72AC85B15461}"/>
            </a:ext>
          </a:extLst>
        </xdr:cNvPr>
        <xdr:cNvSpPr/>
      </xdr:nvSpPr>
      <xdr:spPr>
        <a:xfrm>
          <a:off x="4897120" y="4086013"/>
          <a:ext cx="4433147" cy="358987"/>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対　象　外 （着工日から現場施工着手日前日までの期間は除いて計画）</a:t>
          </a:r>
        </a:p>
        <a:p>
          <a:pPr algn="l"/>
          <a:endParaRPr kumimoji="1" lang="ja-JP" altLang="en-US" sz="1100"/>
        </a:p>
      </xdr:txBody>
    </xdr:sp>
    <xdr:clientData/>
  </xdr:twoCellAnchor>
  <xdr:oneCellAnchor>
    <xdr:from>
      <xdr:col>17</xdr:col>
      <xdr:colOff>185420</xdr:colOff>
      <xdr:row>40</xdr:row>
      <xdr:rowOff>91440</xdr:rowOff>
    </xdr:from>
    <xdr:ext cx="1676401" cy="584200"/>
    <xdr:sp macro="" textlink="">
      <xdr:nvSpPr>
        <xdr:cNvPr id="7" name="四角形吹き出し 15">
          <a:extLst>
            <a:ext uri="{FF2B5EF4-FFF2-40B4-BE49-F238E27FC236}">
              <a16:creationId xmlns:a16="http://schemas.microsoft.com/office/drawing/2014/main" id="{A4A112DA-5CEE-4C3B-A22D-371B962F756E}"/>
            </a:ext>
          </a:extLst>
        </xdr:cNvPr>
        <xdr:cNvSpPr/>
      </xdr:nvSpPr>
      <xdr:spPr>
        <a:xfrm>
          <a:off x="4928870" y="8822690"/>
          <a:ext cx="1676401" cy="584200"/>
        </a:xfrm>
        <a:prstGeom prst="wedgeRectCallout">
          <a:avLst>
            <a:gd name="adj1" fmla="val -77568"/>
            <a:gd name="adj2" fmla="val 59644"/>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夏季休暇３日は固定していないため適宜修正すること</a:t>
          </a:r>
        </a:p>
      </xdr:txBody>
    </xdr:sp>
    <xdr:clientData/>
  </xdr:oneCellAnchor>
  <xdr:oneCellAnchor>
    <xdr:from>
      <xdr:col>29</xdr:col>
      <xdr:colOff>20321</xdr:colOff>
      <xdr:row>40</xdr:row>
      <xdr:rowOff>127847</xdr:rowOff>
    </xdr:from>
    <xdr:ext cx="1076959" cy="685800"/>
    <xdr:sp macro="" textlink="">
      <xdr:nvSpPr>
        <xdr:cNvPr id="8" name="四角形吹き出し 17">
          <a:extLst>
            <a:ext uri="{FF2B5EF4-FFF2-40B4-BE49-F238E27FC236}">
              <a16:creationId xmlns:a16="http://schemas.microsoft.com/office/drawing/2014/main" id="{95F1DD60-82F3-48DA-99B5-3878B11B7EC8}"/>
            </a:ext>
          </a:extLst>
        </xdr:cNvPr>
        <xdr:cNvSpPr/>
      </xdr:nvSpPr>
      <xdr:spPr>
        <a:xfrm>
          <a:off x="8192771" y="8859097"/>
          <a:ext cx="1076959" cy="685800"/>
        </a:xfrm>
        <a:prstGeom prst="wedgeRectCallout">
          <a:avLst>
            <a:gd name="adj1" fmla="val 87500"/>
            <a:gd name="adj2" fmla="val 41867"/>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夏季休暇３日は対象期間から除く</a:t>
          </a:r>
        </a:p>
      </xdr:txBody>
    </xdr:sp>
    <xdr:clientData/>
  </xdr:oneCellAnchor>
  <xdr:oneCellAnchor>
    <xdr:from>
      <xdr:col>4</xdr:col>
      <xdr:colOff>193041</xdr:colOff>
      <xdr:row>79</xdr:row>
      <xdr:rowOff>162560</xdr:rowOff>
    </xdr:from>
    <xdr:ext cx="1209039" cy="680720"/>
    <xdr:sp macro="" textlink="">
      <xdr:nvSpPr>
        <xdr:cNvPr id="10" name="四角形吹き出し 23">
          <a:extLst>
            <a:ext uri="{FF2B5EF4-FFF2-40B4-BE49-F238E27FC236}">
              <a16:creationId xmlns:a16="http://schemas.microsoft.com/office/drawing/2014/main" id="{E49D31CE-1A2C-40AB-9801-D5101D6270EB}"/>
            </a:ext>
          </a:extLst>
        </xdr:cNvPr>
        <xdr:cNvSpPr/>
      </xdr:nvSpPr>
      <xdr:spPr>
        <a:xfrm>
          <a:off x="1221741" y="17675860"/>
          <a:ext cx="1209039" cy="680720"/>
        </a:xfrm>
        <a:prstGeom prst="wedgeRectCallout">
          <a:avLst>
            <a:gd name="adj1" fmla="val -83250"/>
            <a:gd name="adj2" fmla="val 29089"/>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年末年始休暇６日は</a:t>
          </a:r>
          <a:r>
            <a:rPr kumimoji="1" lang="en-US" altLang="ja-JP" sz="1100">
              <a:solidFill>
                <a:schemeClr val="tx1"/>
              </a:solidFill>
              <a:latin typeface="ＭＳ ゴシック" panose="020B0609070205080204" pitchFamily="49" charset="-128"/>
              <a:ea typeface="ＭＳ ゴシック" panose="020B0609070205080204" pitchFamily="49" charset="-128"/>
            </a:rPr>
            <a:t>12/29</a:t>
          </a:r>
          <a:r>
            <a:rPr kumimoji="1" lang="ja-JP" altLang="en-US" sz="1100">
              <a:solidFill>
                <a:schemeClr val="tx1"/>
              </a:solidFill>
              <a:latin typeface="ＭＳ ゴシック" panose="020B0609070205080204" pitchFamily="49" charset="-128"/>
              <a:ea typeface="ＭＳ ゴシック" panose="020B0609070205080204" pitchFamily="49" charset="-128"/>
            </a:rPr>
            <a:t>～</a:t>
          </a:r>
          <a:r>
            <a:rPr kumimoji="1" lang="en-US" altLang="ja-JP" sz="1100">
              <a:solidFill>
                <a:schemeClr val="tx1"/>
              </a:solidFill>
              <a:latin typeface="ＭＳ ゴシック" panose="020B0609070205080204" pitchFamily="49" charset="-128"/>
              <a:ea typeface="ＭＳ ゴシック" panose="020B0609070205080204" pitchFamily="49" charset="-128"/>
            </a:rPr>
            <a:t>1/3</a:t>
          </a:r>
          <a:r>
            <a:rPr kumimoji="1" lang="ja-JP" altLang="en-US" sz="1100">
              <a:solidFill>
                <a:schemeClr val="tx1"/>
              </a:solidFill>
              <a:latin typeface="ＭＳ ゴシック" panose="020B0609070205080204" pitchFamily="49" charset="-128"/>
              <a:ea typeface="ＭＳ ゴシック" panose="020B0609070205080204" pitchFamily="49" charset="-128"/>
            </a:rPr>
            <a:t>を基本とする</a:t>
          </a:r>
        </a:p>
      </xdr:txBody>
    </xdr:sp>
    <xdr:clientData/>
  </xdr:oneCellAnchor>
  <xdr:twoCellAnchor>
    <xdr:from>
      <xdr:col>22</xdr:col>
      <xdr:colOff>179494</xdr:colOff>
      <xdr:row>89</xdr:row>
      <xdr:rowOff>9316</xdr:rowOff>
    </xdr:from>
    <xdr:to>
      <xdr:col>32</xdr:col>
      <xdr:colOff>84667</xdr:colOff>
      <xdr:row>93</xdr:row>
      <xdr:rowOff>2</xdr:rowOff>
    </xdr:to>
    <xdr:sp macro="" textlink="">
      <xdr:nvSpPr>
        <xdr:cNvPr id="11" name="正方形/長方形 10">
          <a:extLst>
            <a:ext uri="{FF2B5EF4-FFF2-40B4-BE49-F238E27FC236}">
              <a16:creationId xmlns:a16="http://schemas.microsoft.com/office/drawing/2014/main" id="{BE3C18C1-C4DF-4A12-8DBD-23FE6355EACC}"/>
            </a:ext>
          </a:extLst>
        </xdr:cNvPr>
        <xdr:cNvSpPr/>
      </xdr:nvSpPr>
      <xdr:spPr>
        <a:xfrm>
          <a:off x="6394027" y="20117649"/>
          <a:ext cx="2783840" cy="498686"/>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t>対象外 （現場施工完了日翌日から完成届</a:t>
          </a:r>
          <a:endParaRPr kumimoji="1" lang="en-US" altLang="ja-JP" sz="1000"/>
        </a:p>
        <a:p>
          <a:pPr algn="l"/>
          <a:r>
            <a:rPr kumimoji="1" lang="ja-JP" altLang="en-US" sz="1000"/>
            <a:t>提出日までの期間は除いて計画）</a:t>
          </a:r>
        </a:p>
        <a:p>
          <a:pPr algn="l"/>
          <a:endParaRPr kumimoji="1" lang="ja-JP" altLang="en-US" sz="1100"/>
        </a:p>
      </xdr:txBody>
    </xdr:sp>
    <xdr:clientData/>
  </xdr:twoCellAnchor>
  <xdr:oneCellAnchor>
    <xdr:from>
      <xdr:col>11</xdr:col>
      <xdr:colOff>25400</xdr:colOff>
      <xdr:row>32</xdr:row>
      <xdr:rowOff>18627</xdr:rowOff>
    </xdr:from>
    <xdr:ext cx="1398695" cy="685800"/>
    <xdr:sp macro="" textlink="">
      <xdr:nvSpPr>
        <xdr:cNvPr id="12" name="四角形吹き出し 27">
          <a:extLst>
            <a:ext uri="{FF2B5EF4-FFF2-40B4-BE49-F238E27FC236}">
              <a16:creationId xmlns:a16="http://schemas.microsoft.com/office/drawing/2014/main" id="{91676BCC-5059-4D37-B693-AB20A12DB11A}"/>
            </a:ext>
          </a:extLst>
        </xdr:cNvPr>
        <xdr:cNvSpPr/>
      </xdr:nvSpPr>
      <xdr:spPr>
        <a:xfrm>
          <a:off x="3073400" y="7486227"/>
          <a:ext cx="1398695" cy="685800"/>
        </a:xfrm>
        <a:prstGeom prst="wedgeRectCallout">
          <a:avLst>
            <a:gd name="adj1" fmla="val -73023"/>
            <a:gd name="adj2" fmla="val 80168"/>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雨天による振替休工は認めない</a:t>
          </a:r>
          <a:r>
            <a:rPr kumimoji="1" lang="en-US" altLang="ja-JP" sz="1100">
              <a:solidFill>
                <a:schemeClr val="tx1"/>
              </a:solidFill>
              <a:latin typeface="ＭＳ ゴシック" panose="020B0609070205080204" pitchFamily="49" charset="-128"/>
              <a:ea typeface="ＭＳ ゴシック" panose="020B0609070205080204" pitchFamily="49" charset="-128"/>
            </a:rPr>
            <a:t>【</a:t>
          </a:r>
          <a:r>
            <a:rPr kumimoji="1" lang="ja-JP" altLang="en-US" sz="1100">
              <a:solidFill>
                <a:schemeClr val="tx1"/>
              </a:solidFill>
              <a:latin typeface="ＭＳ ゴシック" panose="020B0609070205080204" pitchFamily="49" charset="-128"/>
              <a:ea typeface="ＭＳ ゴシック" panose="020B0609070205080204" pitchFamily="49" charset="-128"/>
            </a:rPr>
            <a:t>完全</a:t>
          </a:r>
          <a:r>
            <a:rPr kumimoji="1" lang="en-US" altLang="ja-JP" sz="1100">
              <a:solidFill>
                <a:schemeClr val="tx1"/>
              </a:solidFill>
              <a:latin typeface="ＭＳ ゴシック" panose="020B0609070205080204" pitchFamily="49" charset="-128"/>
              <a:ea typeface="ＭＳ ゴシック" panose="020B0609070205080204" pitchFamily="49" charset="-128"/>
            </a:rPr>
            <a:t>】</a:t>
          </a:r>
          <a:endParaRPr kumimoji="1" lang="ja-JP" altLang="en-US" sz="1100">
            <a:solidFill>
              <a:schemeClr val="tx1"/>
            </a:solidFill>
            <a:latin typeface="ＭＳ ゴシック" panose="020B0609070205080204" pitchFamily="49" charset="-128"/>
            <a:ea typeface="ＭＳ ゴシック" panose="020B0609070205080204" pitchFamily="49" charset="-128"/>
          </a:endParaRPr>
        </a:p>
      </xdr:txBody>
    </xdr:sp>
    <xdr:clientData/>
  </xdr:oneCellAnchor>
  <xdr:oneCellAnchor>
    <xdr:from>
      <xdr:col>17</xdr:col>
      <xdr:colOff>154093</xdr:colOff>
      <xdr:row>53</xdr:row>
      <xdr:rowOff>167641</xdr:rowOff>
    </xdr:from>
    <xdr:ext cx="1615440" cy="833120"/>
    <xdr:sp macro="" textlink="">
      <xdr:nvSpPr>
        <xdr:cNvPr id="13" name="四角形吹き出し 14">
          <a:extLst>
            <a:ext uri="{FF2B5EF4-FFF2-40B4-BE49-F238E27FC236}">
              <a16:creationId xmlns:a16="http://schemas.microsoft.com/office/drawing/2014/main" id="{508B074E-92E3-4291-A8D3-6380941CFFD1}"/>
            </a:ext>
          </a:extLst>
        </xdr:cNvPr>
        <xdr:cNvSpPr/>
      </xdr:nvSpPr>
      <xdr:spPr>
        <a:xfrm>
          <a:off x="4929293" y="12960774"/>
          <a:ext cx="1615440" cy="833120"/>
        </a:xfrm>
        <a:prstGeom prst="wedgeRectCallout">
          <a:avLst>
            <a:gd name="adj1" fmla="val 85224"/>
            <a:gd name="adj2" fmla="val 48491"/>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他工事との調整等により施工しない期間は不稼働期間として対象期間外とする。</a:t>
          </a:r>
        </a:p>
      </xdr:txBody>
    </xdr:sp>
    <xdr:clientData/>
  </xdr:oneCellAnchor>
  <xdr:oneCellAnchor>
    <xdr:from>
      <xdr:col>37</xdr:col>
      <xdr:colOff>215900</xdr:colOff>
      <xdr:row>29</xdr:row>
      <xdr:rowOff>27517</xdr:rowOff>
    </xdr:from>
    <xdr:ext cx="1470025" cy="1274233"/>
    <xdr:sp macro="" textlink="">
      <xdr:nvSpPr>
        <xdr:cNvPr id="14" name="四角形吹き出し 12">
          <a:extLst>
            <a:ext uri="{FF2B5EF4-FFF2-40B4-BE49-F238E27FC236}">
              <a16:creationId xmlns:a16="http://schemas.microsoft.com/office/drawing/2014/main" id="{69499AB3-9B8B-43FA-9C2A-2C19809587F5}"/>
            </a:ext>
          </a:extLst>
        </xdr:cNvPr>
        <xdr:cNvSpPr/>
      </xdr:nvSpPr>
      <xdr:spPr>
        <a:xfrm>
          <a:off x="12039600" y="6580717"/>
          <a:ext cx="1470025" cy="1274233"/>
        </a:xfrm>
        <a:prstGeom prst="wedgeRectCallout">
          <a:avLst>
            <a:gd name="adj1" fmla="val -56197"/>
            <a:gd name="adj2" fmla="val 67942"/>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この月で、完全週休２日は未達成となるが、月単位、通期の週休２日の達成はある。</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xdr:oneCellAnchor>
  <xdr:oneCellAnchor>
    <xdr:from>
      <xdr:col>20</xdr:col>
      <xdr:colOff>211667</xdr:colOff>
      <xdr:row>24</xdr:row>
      <xdr:rowOff>16933</xdr:rowOff>
    </xdr:from>
    <xdr:ext cx="1310640" cy="685800"/>
    <xdr:sp macro="" textlink="">
      <xdr:nvSpPr>
        <xdr:cNvPr id="15" name="四角形吹き出し 27">
          <a:extLst>
            <a:ext uri="{FF2B5EF4-FFF2-40B4-BE49-F238E27FC236}">
              <a16:creationId xmlns:a16="http://schemas.microsoft.com/office/drawing/2014/main" id="{6DB06608-206D-4C83-9727-2901A25F668D}"/>
            </a:ext>
          </a:extLst>
        </xdr:cNvPr>
        <xdr:cNvSpPr/>
      </xdr:nvSpPr>
      <xdr:spPr>
        <a:xfrm>
          <a:off x="5850467" y="5139266"/>
          <a:ext cx="1310640" cy="685800"/>
        </a:xfrm>
        <a:prstGeom prst="wedgeRectCallout">
          <a:avLst>
            <a:gd name="adj1" fmla="val 92352"/>
            <a:gd name="adj2" fmla="val 85107"/>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地元条件による同一週の振替休工は認める</a:t>
          </a:r>
          <a:r>
            <a:rPr kumimoji="1" lang="en-US" altLang="ja-JP" sz="1100">
              <a:solidFill>
                <a:schemeClr val="tx1"/>
              </a:solidFill>
              <a:latin typeface="ＭＳ ゴシック" panose="020B0609070205080204" pitchFamily="49" charset="-128"/>
              <a:ea typeface="ＭＳ ゴシック" panose="020B0609070205080204" pitchFamily="49" charset="-128"/>
            </a:rPr>
            <a:t>【</a:t>
          </a:r>
          <a:r>
            <a:rPr kumimoji="1" lang="ja-JP" altLang="en-US" sz="1100">
              <a:solidFill>
                <a:schemeClr val="tx1"/>
              </a:solidFill>
              <a:latin typeface="ＭＳ ゴシック" panose="020B0609070205080204" pitchFamily="49" charset="-128"/>
              <a:ea typeface="ＭＳ ゴシック" panose="020B0609070205080204" pitchFamily="49" charset="-128"/>
            </a:rPr>
            <a:t>完全</a:t>
          </a:r>
          <a:r>
            <a:rPr kumimoji="1" lang="en-US" altLang="ja-JP" sz="1100">
              <a:solidFill>
                <a:schemeClr val="tx1"/>
              </a:solidFill>
              <a:latin typeface="ＭＳ ゴシック" panose="020B0609070205080204" pitchFamily="49" charset="-128"/>
              <a:ea typeface="ＭＳ ゴシック" panose="020B0609070205080204" pitchFamily="49" charset="-128"/>
            </a:rPr>
            <a:t>】</a:t>
          </a:r>
          <a:endParaRPr kumimoji="1" lang="ja-JP" altLang="en-US" sz="1100">
            <a:solidFill>
              <a:schemeClr val="tx1"/>
            </a:solidFill>
            <a:latin typeface="ＭＳ ゴシック" panose="020B0609070205080204" pitchFamily="49" charset="-128"/>
            <a:ea typeface="ＭＳ ゴシック" panose="020B0609070205080204" pitchFamily="49" charset="-128"/>
          </a:endParaRPr>
        </a:p>
      </xdr:txBody>
    </xdr:sp>
    <xdr:clientData/>
  </xdr:oneCellAnchor>
  <xdr:twoCellAnchor>
    <xdr:from>
      <xdr:col>27</xdr:col>
      <xdr:colOff>143934</xdr:colOff>
      <xdr:row>27</xdr:row>
      <xdr:rowOff>16934</xdr:rowOff>
    </xdr:from>
    <xdr:to>
      <xdr:col>29</xdr:col>
      <xdr:colOff>194733</xdr:colOff>
      <xdr:row>29</xdr:row>
      <xdr:rowOff>101600</xdr:rowOff>
    </xdr:to>
    <xdr:sp macro="" textlink="">
      <xdr:nvSpPr>
        <xdr:cNvPr id="17" name="矢印: 下カーブ 16">
          <a:extLst>
            <a:ext uri="{FF2B5EF4-FFF2-40B4-BE49-F238E27FC236}">
              <a16:creationId xmlns:a16="http://schemas.microsoft.com/office/drawing/2014/main" id="{5EA03D51-98D0-45C8-B71C-06AC1D739341}"/>
            </a:ext>
          </a:extLst>
        </xdr:cNvPr>
        <xdr:cNvSpPr/>
      </xdr:nvSpPr>
      <xdr:spPr>
        <a:xfrm rot="10800000">
          <a:off x="7797801" y="6239934"/>
          <a:ext cx="626532" cy="253999"/>
        </a:xfrm>
        <a:prstGeom prst="curved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oneCellAnchor>
    <xdr:from>
      <xdr:col>17</xdr:col>
      <xdr:colOff>33867</xdr:colOff>
      <xdr:row>32</xdr:row>
      <xdr:rowOff>0</xdr:rowOff>
    </xdr:from>
    <xdr:ext cx="1852506" cy="762000"/>
    <xdr:sp macro="" textlink="">
      <xdr:nvSpPr>
        <xdr:cNvPr id="18" name="四角形吹き出し 27">
          <a:extLst>
            <a:ext uri="{FF2B5EF4-FFF2-40B4-BE49-F238E27FC236}">
              <a16:creationId xmlns:a16="http://schemas.microsoft.com/office/drawing/2014/main" id="{66B8C8EB-8C7D-4706-94BD-53E9208AC864}"/>
            </a:ext>
          </a:extLst>
        </xdr:cNvPr>
        <xdr:cNvSpPr/>
      </xdr:nvSpPr>
      <xdr:spPr>
        <a:xfrm>
          <a:off x="4809067" y="7459133"/>
          <a:ext cx="1852506" cy="762000"/>
        </a:xfrm>
        <a:prstGeom prst="wedgeRectCallout">
          <a:avLst>
            <a:gd name="adj1" fmla="val 58531"/>
            <a:gd name="adj2" fmla="val 58440"/>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地元条件による振替休工ではあるが、同一週ではないことから未達成</a:t>
          </a:r>
          <a:r>
            <a:rPr kumimoji="1" lang="en-US" altLang="ja-JP" sz="1100">
              <a:solidFill>
                <a:schemeClr val="tx1"/>
              </a:solidFill>
              <a:latin typeface="ＭＳ ゴシック" panose="020B0609070205080204" pitchFamily="49" charset="-128"/>
              <a:ea typeface="ＭＳ ゴシック" panose="020B0609070205080204" pitchFamily="49" charset="-128"/>
            </a:rPr>
            <a:t>【</a:t>
          </a:r>
          <a:r>
            <a:rPr kumimoji="1" lang="ja-JP" altLang="en-US" sz="1100">
              <a:solidFill>
                <a:schemeClr val="tx1"/>
              </a:solidFill>
              <a:latin typeface="ＭＳ ゴシック" panose="020B0609070205080204" pitchFamily="49" charset="-128"/>
              <a:ea typeface="ＭＳ ゴシック" panose="020B0609070205080204" pitchFamily="49" charset="-128"/>
            </a:rPr>
            <a:t>完全</a:t>
          </a:r>
          <a:r>
            <a:rPr kumimoji="1" lang="en-US" altLang="ja-JP" sz="1100">
              <a:solidFill>
                <a:schemeClr val="tx1"/>
              </a:solidFill>
              <a:latin typeface="ＭＳ ゴシック" panose="020B0609070205080204" pitchFamily="49" charset="-128"/>
              <a:ea typeface="ＭＳ ゴシック" panose="020B0609070205080204" pitchFamily="49" charset="-128"/>
            </a:rPr>
            <a:t>】</a:t>
          </a:r>
          <a:endParaRPr kumimoji="1" lang="ja-JP" altLang="en-US" sz="1100">
            <a:solidFill>
              <a:schemeClr val="tx1"/>
            </a:solidFill>
            <a:latin typeface="ＭＳ ゴシック" panose="020B0609070205080204" pitchFamily="49" charset="-128"/>
            <a:ea typeface="ＭＳ ゴシック" panose="020B0609070205080204" pitchFamily="49" charset="-128"/>
          </a:endParaRPr>
        </a:p>
      </xdr:txBody>
    </xdr:sp>
    <xdr:clientData/>
  </xdr:oneCellAnchor>
  <xdr:twoCellAnchor>
    <xdr:from>
      <xdr:col>20</xdr:col>
      <xdr:colOff>127001</xdr:colOff>
      <xdr:row>35</xdr:row>
      <xdr:rowOff>25399</xdr:rowOff>
    </xdr:from>
    <xdr:to>
      <xdr:col>24</xdr:col>
      <xdr:colOff>194734</xdr:colOff>
      <xdr:row>37</xdr:row>
      <xdr:rowOff>101599</xdr:rowOff>
    </xdr:to>
    <xdr:sp macro="" textlink="">
      <xdr:nvSpPr>
        <xdr:cNvPr id="19" name="矢印: 上カーブ 18">
          <a:extLst>
            <a:ext uri="{FF2B5EF4-FFF2-40B4-BE49-F238E27FC236}">
              <a16:creationId xmlns:a16="http://schemas.microsoft.com/office/drawing/2014/main" id="{132955FB-65D3-4635-8EC0-446FE13E65F5}"/>
            </a:ext>
          </a:extLst>
        </xdr:cNvPr>
        <xdr:cNvSpPr/>
      </xdr:nvSpPr>
      <xdr:spPr>
        <a:xfrm>
          <a:off x="5765801" y="8026399"/>
          <a:ext cx="1219200" cy="245533"/>
        </a:xfrm>
        <a:prstGeom prst="curvedUp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oneCellAnchor>
    <xdr:from>
      <xdr:col>8</xdr:col>
      <xdr:colOff>279400</xdr:colOff>
      <xdr:row>87</xdr:row>
      <xdr:rowOff>25399</xdr:rowOff>
    </xdr:from>
    <xdr:ext cx="2218267" cy="745067"/>
    <xdr:sp macro="" textlink="">
      <xdr:nvSpPr>
        <xdr:cNvPr id="21" name="四角形吹き出し 17">
          <a:extLst>
            <a:ext uri="{FF2B5EF4-FFF2-40B4-BE49-F238E27FC236}">
              <a16:creationId xmlns:a16="http://schemas.microsoft.com/office/drawing/2014/main" id="{4433E0CF-C258-4C96-837B-75E88610D868}"/>
            </a:ext>
          </a:extLst>
        </xdr:cNvPr>
        <xdr:cNvSpPr/>
      </xdr:nvSpPr>
      <xdr:spPr>
        <a:xfrm>
          <a:off x="2463800" y="19202399"/>
          <a:ext cx="2218267" cy="745067"/>
        </a:xfrm>
        <a:prstGeom prst="wedgeRectCallout">
          <a:avLst>
            <a:gd name="adj1" fmla="val 61886"/>
            <a:gd name="adj2" fmla="val 58506"/>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この週は日曜日しかないため、日曜日（１日）以上を休工とした場合は完全週休２日の達成とみなす</a:t>
          </a:r>
        </a:p>
      </xdr:txBody>
    </xdr:sp>
    <xdr:clientData/>
  </xdr:oneCellAnchor>
  <xdr:twoCellAnchor>
    <xdr:from>
      <xdr:col>10</xdr:col>
      <xdr:colOff>186267</xdr:colOff>
      <xdr:row>35</xdr:row>
      <xdr:rowOff>33866</xdr:rowOff>
    </xdr:from>
    <xdr:to>
      <xdr:col>13</xdr:col>
      <xdr:colOff>160867</xdr:colOff>
      <xdr:row>37</xdr:row>
      <xdr:rowOff>84665</xdr:rowOff>
    </xdr:to>
    <xdr:sp macro="" textlink="">
      <xdr:nvSpPr>
        <xdr:cNvPr id="22" name="矢印: 下カーブ 21">
          <a:extLst>
            <a:ext uri="{FF2B5EF4-FFF2-40B4-BE49-F238E27FC236}">
              <a16:creationId xmlns:a16="http://schemas.microsoft.com/office/drawing/2014/main" id="{F81C7E41-3A03-47DD-BAA5-530D0A59455B}"/>
            </a:ext>
          </a:extLst>
        </xdr:cNvPr>
        <xdr:cNvSpPr/>
      </xdr:nvSpPr>
      <xdr:spPr>
        <a:xfrm rot="10800000">
          <a:off x="2946400" y="8034866"/>
          <a:ext cx="838200" cy="220132"/>
        </a:xfrm>
        <a:prstGeom prst="curved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16</xdr:col>
      <xdr:colOff>127000</xdr:colOff>
      <xdr:row>27</xdr:row>
      <xdr:rowOff>8467</xdr:rowOff>
    </xdr:from>
    <xdr:to>
      <xdr:col>19</xdr:col>
      <xdr:colOff>228601</xdr:colOff>
      <xdr:row>29</xdr:row>
      <xdr:rowOff>118534</xdr:rowOff>
    </xdr:to>
    <xdr:sp macro="" textlink="">
      <xdr:nvSpPr>
        <xdr:cNvPr id="23" name="矢印: 上カーブ 22">
          <a:extLst>
            <a:ext uri="{FF2B5EF4-FFF2-40B4-BE49-F238E27FC236}">
              <a16:creationId xmlns:a16="http://schemas.microsoft.com/office/drawing/2014/main" id="{751B180D-657B-4B6B-AFAE-2B6F5B52EB4F}"/>
            </a:ext>
          </a:extLst>
        </xdr:cNvPr>
        <xdr:cNvSpPr/>
      </xdr:nvSpPr>
      <xdr:spPr>
        <a:xfrm>
          <a:off x="4614333" y="6231467"/>
          <a:ext cx="965201" cy="279400"/>
        </a:xfrm>
        <a:prstGeom prst="curvedUp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oneCellAnchor>
    <xdr:from>
      <xdr:col>12</xdr:col>
      <xdr:colOff>270932</xdr:colOff>
      <xdr:row>24</xdr:row>
      <xdr:rowOff>25399</xdr:rowOff>
    </xdr:from>
    <xdr:ext cx="1310640" cy="685800"/>
    <xdr:sp macro="" textlink="">
      <xdr:nvSpPr>
        <xdr:cNvPr id="24" name="四角形吹き出し 27">
          <a:extLst>
            <a:ext uri="{FF2B5EF4-FFF2-40B4-BE49-F238E27FC236}">
              <a16:creationId xmlns:a16="http://schemas.microsoft.com/office/drawing/2014/main" id="{7EFEF209-C1CE-42CC-89BE-3661DE20470D}"/>
            </a:ext>
          </a:extLst>
        </xdr:cNvPr>
        <xdr:cNvSpPr/>
      </xdr:nvSpPr>
      <xdr:spPr>
        <a:xfrm>
          <a:off x="3606799" y="5147732"/>
          <a:ext cx="1310640" cy="685800"/>
        </a:xfrm>
        <a:prstGeom prst="wedgeRectCallout">
          <a:avLst>
            <a:gd name="adj1" fmla="val 92352"/>
            <a:gd name="adj2" fmla="val 85107"/>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地元条件による同一週の振替休工は認める</a:t>
          </a:r>
          <a:r>
            <a:rPr kumimoji="1" lang="en-US" altLang="ja-JP" sz="1100">
              <a:solidFill>
                <a:schemeClr val="tx1"/>
              </a:solidFill>
              <a:latin typeface="ＭＳ ゴシック" panose="020B0609070205080204" pitchFamily="49" charset="-128"/>
              <a:ea typeface="ＭＳ ゴシック" panose="020B0609070205080204" pitchFamily="49" charset="-128"/>
            </a:rPr>
            <a:t>【</a:t>
          </a:r>
          <a:r>
            <a:rPr kumimoji="1" lang="ja-JP" altLang="en-US" sz="1100">
              <a:solidFill>
                <a:schemeClr val="tx1"/>
              </a:solidFill>
              <a:latin typeface="ＭＳ ゴシック" panose="020B0609070205080204" pitchFamily="49" charset="-128"/>
              <a:ea typeface="ＭＳ ゴシック" panose="020B0609070205080204" pitchFamily="49" charset="-128"/>
            </a:rPr>
            <a:t>完全</a:t>
          </a:r>
          <a:r>
            <a:rPr kumimoji="1" lang="en-US" altLang="ja-JP" sz="1100">
              <a:solidFill>
                <a:schemeClr val="tx1"/>
              </a:solidFill>
              <a:latin typeface="ＭＳ ゴシック" panose="020B0609070205080204" pitchFamily="49" charset="-128"/>
              <a:ea typeface="ＭＳ ゴシック" panose="020B0609070205080204" pitchFamily="49" charset="-128"/>
            </a:rPr>
            <a:t>】</a:t>
          </a:r>
          <a:endParaRPr kumimoji="1" lang="ja-JP" altLang="en-US" sz="1100">
            <a:solidFill>
              <a:schemeClr val="tx1"/>
            </a:solidFill>
            <a:latin typeface="ＭＳ ゴシック" panose="020B0609070205080204" pitchFamily="49" charset="-128"/>
            <a:ea typeface="ＭＳ ゴシック" panose="020B0609070205080204" pitchFamily="49" charset="-128"/>
          </a:endParaRPr>
        </a:p>
      </xdr:txBody>
    </xdr:sp>
    <xdr:clientData/>
  </xdr:oneCellAnchor>
  <xdr:oneCellAnchor>
    <xdr:from>
      <xdr:col>7</xdr:col>
      <xdr:colOff>67735</xdr:colOff>
      <xdr:row>16</xdr:row>
      <xdr:rowOff>711200</xdr:rowOff>
    </xdr:from>
    <xdr:ext cx="2285999" cy="745067"/>
    <xdr:sp macro="" textlink="">
      <xdr:nvSpPr>
        <xdr:cNvPr id="25" name="四角形吹き出し 17">
          <a:extLst>
            <a:ext uri="{FF2B5EF4-FFF2-40B4-BE49-F238E27FC236}">
              <a16:creationId xmlns:a16="http://schemas.microsoft.com/office/drawing/2014/main" id="{9388D456-539A-46AB-9B74-C6AE374E90FD}"/>
            </a:ext>
          </a:extLst>
        </xdr:cNvPr>
        <xdr:cNvSpPr/>
      </xdr:nvSpPr>
      <xdr:spPr>
        <a:xfrm>
          <a:off x="1964268" y="4275667"/>
          <a:ext cx="2285999" cy="745067"/>
        </a:xfrm>
        <a:prstGeom prst="wedgeRectCallout">
          <a:avLst>
            <a:gd name="adj1" fmla="val -73991"/>
            <a:gd name="adj2" fmla="val 130097"/>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この週は土曜日しかないため、土曜日（１日）以上を休工とした場合は完全週休２日の達成とみなす</a:t>
          </a:r>
        </a:p>
      </xdr:txBody>
    </xdr:sp>
    <xdr:clientData/>
  </xdr:oneCellAnchor>
  <xdr:oneCellAnchor>
    <xdr:from>
      <xdr:col>15</xdr:col>
      <xdr:colOff>220133</xdr:colOff>
      <xdr:row>48</xdr:row>
      <xdr:rowOff>42334</xdr:rowOff>
    </xdr:from>
    <xdr:ext cx="1676401" cy="584200"/>
    <xdr:sp macro="" textlink="">
      <xdr:nvSpPr>
        <xdr:cNvPr id="26" name="四角形吹き出し 15">
          <a:extLst>
            <a:ext uri="{FF2B5EF4-FFF2-40B4-BE49-F238E27FC236}">
              <a16:creationId xmlns:a16="http://schemas.microsoft.com/office/drawing/2014/main" id="{B23EE715-42C9-435A-AE70-52E3C12EBB1F}"/>
            </a:ext>
          </a:extLst>
        </xdr:cNvPr>
        <xdr:cNvSpPr/>
      </xdr:nvSpPr>
      <xdr:spPr>
        <a:xfrm>
          <a:off x="4419600" y="10498667"/>
          <a:ext cx="1676401" cy="584200"/>
        </a:xfrm>
        <a:prstGeom prst="wedgeRectCallout">
          <a:avLst>
            <a:gd name="adj1" fmla="val -71003"/>
            <a:gd name="adj2" fmla="val 58195"/>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振替休工を行わなかった</a:t>
          </a:r>
          <a:r>
            <a:rPr kumimoji="1" lang="en-US" altLang="ja-JP" sz="1100">
              <a:solidFill>
                <a:schemeClr val="tx1"/>
              </a:solidFill>
              <a:latin typeface="ＭＳ ゴシック" panose="020B0609070205080204" pitchFamily="49" charset="-128"/>
              <a:ea typeface="ＭＳ ゴシック" panose="020B0609070205080204" pitchFamily="49" charset="-128"/>
            </a:rPr>
            <a:t>【</a:t>
          </a:r>
          <a:r>
            <a:rPr kumimoji="1" lang="ja-JP" altLang="en-US" sz="1100">
              <a:solidFill>
                <a:schemeClr val="tx1"/>
              </a:solidFill>
              <a:latin typeface="ＭＳ ゴシック" panose="020B0609070205080204" pitchFamily="49" charset="-128"/>
              <a:ea typeface="ＭＳ ゴシック" panose="020B0609070205080204" pitchFamily="49" charset="-128"/>
            </a:rPr>
            <a:t>完全</a:t>
          </a:r>
          <a:r>
            <a:rPr kumimoji="1" lang="en-US" altLang="ja-JP" sz="1100">
              <a:solidFill>
                <a:schemeClr val="tx1"/>
              </a:solidFill>
              <a:latin typeface="ＭＳ ゴシック" panose="020B0609070205080204" pitchFamily="49" charset="-128"/>
              <a:ea typeface="ＭＳ ゴシック" panose="020B0609070205080204" pitchFamily="49" charset="-128"/>
            </a:rPr>
            <a:t>】</a:t>
          </a:r>
          <a:endParaRPr kumimoji="1" lang="ja-JP" altLang="en-US" sz="1100">
            <a:solidFill>
              <a:schemeClr val="tx1"/>
            </a:solidFill>
            <a:latin typeface="ＭＳ ゴシック" panose="020B0609070205080204" pitchFamily="49" charset="-128"/>
            <a:ea typeface="ＭＳ ゴシック" panose="020B0609070205080204" pitchFamily="49" charset="-128"/>
          </a:endParaRPr>
        </a:p>
      </xdr:txBody>
    </xdr:sp>
    <xdr:clientData/>
  </xdr:oneCellAnchor>
  <xdr:oneCellAnchor>
    <xdr:from>
      <xdr:col>37</xdr:col>
      <xdr:colOff>296334</xdr:colOff>
      <xdr:row>97</xdr:row>
      <xdr:rowOff>152400</xdr:rowOff>
    </xdr:from>
    <xdr:ext cx="1403773" cy="1803400"/>
    <xdr:sp macro="" textlink="">
      <xdr:nvSpPr>
        <xdr:cNvPr id="28" name="四角形吹き出し 12">
          <a:extLst>
            <a:ext uri="{FF2B5EF4-FFF2-40B4-BE49-F238E27FC236}">
              <a16:creationId xmlns:a16="http://schemas.microsoft.com/office/drawing/2014/main" id="{F481B802-F5E0-4C0A-8E40-844B4E704AF3}"/>
            </a:ext>
          </a:extLst>
        </xdr:cNvPr>
        <xdr:cNvSpPr/>
      </xdr:nvSpPr>
      <xdr:spPr>
        <a:xfrm>
          <a:off x="11963401" y="23952200"/>
          <a:ext cx="1403773" cy="1803400"/>
        </a:xfrm>
        <a:prstGeom prst="wedgeRectCallout">
          <a:avLst>
            <a:gd name="adj1" fmla="val -50085"/>
            <a:gd name="adj2" fmla="val 19192"/>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tx1"/>
              </a:solidFill>
              <a:latin typeface="ＭＳ ゴシック" panose="020B0609070205080204" pitchFamily="49" charset="-128"/>
              <a:ea typeface="ＭＳ ゴシック" panose="020B0609070205080204" pitchFamily="49" charset="-128"/>
            </a:rPr>
            <a:t>達成状況③のケース</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完全週休２日</a:t>
          </a:r>
          <a:r>
            <a:rPr kumimoji="1" lang="ja-JP" altLang="en-US" sz="1100">
              <a:solidFill>
                <a:sysClr val="windowText" lastClr="000000"/>
              </a:solidFill>
              <a:effectLst/>
              <a:latin typeface="+mn-lt"/>
              <a:ea typeface="+mn-ea"/>
              <a:cs typeface="+mn-cs"/>
            </a:rPr>
            <a:t>及び月単位の週休２日</a:t>
          </a:r>
          <a:r>
            <a:rPr kumimoji="1" lang="ja-JP" altLang="ja-JP" sz="1100">
              <a:solidFill>
                <a:sysClr val="windowText" lastClr="000000"/>
              </a:solidFill>
              <a:effectLst/>
              <a:latin typeface="+mn-lt"/>
              <a:ea typeface="+mn-ea"/>
              <a:cs typeface="+mn-cs"/>
            </a:rPr>
            <a:t>は未達成だが、</a:t>
          </a:r>
          <a:r>
            <a:rPr kumimoji="1" lang="ja-JP" altLang="ja-JP" sz="1100" b="1" u="sng">
              <a:solidFill>
                <a:sysClr val="windowText" lastClr="000000"/>
              </a:solidFill>
              <a:effectLst/>
              <a:latin typeface="+mn-lt"/>
              <a:ea typeface="+mn-ea"/>
              <a:cs typeface="+mn-cs"/>
            </a:rPr>
            <a:t>通期</a:t>
          </a:r>
          <a:r>
            <a:rPr kumimoji="1" lang="ja-JP" altLang="ja-JP" sz="1100">
              <a:solidFill>
                <a:sysClr val="windowText" lastClr="000000"/>
              </a:solidFill>
              <a:effectLst/>
              <a:latin typeface="+mn-lt"/>
              <a:ea typeface="+mn-ea"/>
              <a:cs typeface="+mn-cs"/>
            </a:rPr>
            <a:t>の週休２日は</a:t>
          </a:r>
          <a:r>
            <a:rPr kumimoji="1" lang="en-US" altLang="ja-JP" sz="1100">
              <a:solidFill>
                <a:sysClr val="windowText" lastClr="000000"/>
              </a:solidFill>
              <a:effectLst/>
              <a:latin typeface="+mn-lt"/>
              <a:ea typeface="+mn-ea"/>
              <a:cs typeface="+mn-cs"/>
            </a:rPr>
            <a:t>28.5</a:t>
          </a:r>
          <a:r>
            <a:rPr kumimoji="1" lang="ja-JP" altLang="ja-JP" sz="1100">
              <a:solidFill>
                <a:sysClr val="windowText" lastClr="000000"/>
              </a:solidFill>
              <a:effectLst/>
              <a:latin typeface="+mn-lt"/>
              <a:ea typeface="+mn-ea"/>
              <a:cs typeface="+mn-cs"/>
            </a:rPr>
            <a:t>％以上のため達成されている。変更で通期の補正率に修正</a:t>
          </a:r>
          <a:endParaRPr lang="ja-JP" altLang="ja-JP">
            <a:solidFill>
              <a:sysClr val="windowText" lastClr="000000"/>
            </a:solidFill>
            <a:effectLst/>
          </a:endParaRPr>
        </a:p>
        <a:p>
          <a:pPr algn="l"/>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xdr:oneCellAnchor>
  <xdr:oneCellAnchor>
    <xdr:from>
      <xdr:col>37</xdr:col>
      <xdr:colOff>296334</xdr:colOff>
      <xdr:row>91</xdr:row>
      <xdr:rowOff>42336</xdr:rowOff>
    </xdr:from>
    <xdr:ext cx="1403773" cy="1659466"/>
    <xdr:sp macro="" textlink="">
      <xdr:nvSpPr>
        <xdr:cNvPr id="29" name="四角形吹き出し 12">
          <a:extLst>
            <a:ext uri="{FF2B5EF4-FFF2-40B4-BE49-F238E27FC236}">
              <a16:creationId xmlns:a16="http://schemas.microsoft.com/office/drawing/2014/main" id="{CEC1F3A1-456E-47E4-B691-B7980A1361A0}"/>
            </a:ext>
          </a:extLst>
        </xdr:cNvPr>
        <xdr:cNvSpPr/>
      </xdr:nvSpPr>
      <xdr:spPr>
        <a:xfrm>
          <a:off x="11963401" y="22233469"/>
          <a:ext cx="1403773" cy="1659466"/>
        </a:xfrm>
        <a:prstGeom prst="wedgeRectCallout">
          <a:avLst>
            <a:gd name="adj1" fmla="val -22339"/>
            <a:gd name="adj2" fmla="val 49924"/>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b="1">
              <a:solidFill>
                <a:schemeClr val="tx1"/>
              </a:solidFill>
              <a:latin typeface="ＭＳ ゴシック" panose="020B0609070205080204" pitchFamily="49" charset="-128"/>
              <a:ea typeface="ＭＳ ゴシック" panose="020B0609070205080204" pitchFamily="49" charset="-128"/>
            </a:rPr>
            <a:t>達成状況②のケース</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a:solidFill>
                <a:schemeClr val="tx1"/>
              </a:solidFill>
              <a:latin typeface="ＭＳ ゴシック" panose="020B0609070205080204" pitchFamily="49" charset="-128"/>
              <a:ea typeface="ＭＳ ゴシック" panose="020B0609070205080204" pitchFamily="49" charset="-128"/>
            </a:rPr>
            <a:t>完全週休２日は未達成だが、</a:t>
          </a:r>
          <a:r>
            <a:rPr kumimoji="1" lang="ja-JP" altLang="en-US" sz="1100" b="1" u="sng">
              <a:solidFill>
                <a:schemeClr val="tx1"/>
              </a:solidFill>
              <a:latin typeface="ＭＳ ゴシック" panose="020B0609070205080204" pitchFamily="49" charset="-128"/>
              <a:ea typeface="ＭＳ ゴシック" panose="020B0609070205080204" pitchFamily="49" charset="-128"/>
            </a:rPr>
            <a:t>月単位</a:t>
          </a:r>
          <a:r>
            <a:rPr kumimoji="1" lang="ja-JP" altLang="en-US" sz="1100">
              <a:solidFill>
                <a:schemeClr val="tx1"/>
              </a:solidFill>
              <a:latin typeface="ＭＳ ゴシック" panose="020B0609070205080204" pitchFamily="49" charset="-128"/>
              <a:ea typeface="ＭＳ ゴシック" panose="020B0609070205080204" pitchFamily="49" charset="-128"/>
            </a:rPr>
            <a:t>の週休２日は各月</a:t>
          </a:r>
          <a:r>
            <a:rPr kumimoji="1" lang="en-US" altLang="ja-JP" sz="1100">
              <a:solidFill>
                <a:schemeClr val="tx1"/>
              </a:solidFill>
              <a:latin typeface="ＭＳ ゴシック" panose="020B0609070205080204" pitchFamily="49" charset="-128"/>
              <a:ea typeface="ＭＳ ゴシック" panose="020B0609070205080204" pitchFamily="49" charset="-128"/>
            </a:rPr>
            <a:t>28.5</a:t>
          </a:r>
          <a:r>
            <a:rPr kumimoji="1" lang="ja-JP" altLang="en-US" sz="1100">
              <a:solidFill>
                <a:schemeClr val="tx1"/>
              </a:solidFill>
              <a:latin typeface="ＭＳ ゴシック" panose="020B0609070205080204" pitchFamily="49" charset="-128"/>
              <a:ea typeface="ＭＳ ゴシック" panose="020B0609070205080204" pitchFamily="49" charset="-128"/>
            </a:rPr>
            <a:t>％以上のため達成されている。補正率の修正なし。</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xdr:oneCellAnchor>
  <xdr:oneCellAnchor>
    <xdr:from>
      <xdr:col>37</xdr:col>
      <xdr:colOff>194734</xdr:colOff>
      <xdr:row>18</xdr:row>
      <xdr:rowOff>152400</xdr:rowOff>
    </xdr:from>
    <xdr:ext cx="1470025" cy="681566"/>
    <xdr:sp macro="" textlink="">
      <xdr:nvSpPr>
        <xdr:cNvPr id="27" name="四角形吹き出し 12">
          <a:extLst>
            <a:ext uri="{FF2B5EF4-FFF2-40B4-BE49-F238E27FC236}">
              <a16:creationId xmlns:a16="http://schemas.microsoft.com/office/drawing/2014/main" id="{EC4692DD-E998-4134-BEAF-57043A7DA276}"/>
            </a:ext>
          </a:extLst>
        </xdr:cNvPr>
        <xdr:cNvSpPr/>
      </xdr:nvSpPr>
      <xdr:spPr>
        <a:xfrm>
          <a:off x="11861801" y="4648200"/>
          <a:ext cx="1470025" cy="681566"/>
        </a:xfrm>
        <a:prstGeom prst="wedgeRectCallout">
          <a:avLst>
            <a:gd name="adj1" fmla="val -184635"/>
            <a:gd name="adj2" fmla="val 200175"/>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r>
            <a:rPr kumimoji="1" lang="ja-JP" altLang="en-US" sz="1100">
              <a:solidFill>
                <a:sysClr val="windowText" lastClr="000000"/>
              </a:solidFill>
              <a:effectLst/>
              <a:latin typeface="+mn-lt"/>
              <a:ea typeface="+mn-ea"/>
              <a:cs typeface="+mn-cs"/>
            </a:rPr>
            <a:t>対象期間と休工対象数は、</a:t>
          </a:r>
          <a:r>
            <a:rPr kumimoji="1" lang="ja-JP" altLang="ja-JP" sz="1100">
              <a:solidFill>
                <a:sysClr val="windowText" lastClr="000000"/>
              </a:solidFill>
              <a:effectLst/>
              <a:latin typeface="+mn-lt"/>
              <a:ea typeface="+mn-ea"/>
              <a:cs typeface="+mn-cs"/>
            </a:rPr>
            <a:t>現場施工着手日からの期間とする</a:t>
          </a:r>
          <a:endParaRPr lang="ja-JP" altLang="ja-JP">
            <a:solidFill>
              <a:sysClr val="windowText" lastClr="000000"/>
            </a:solidFill>
            <a:effectLst/>
          </a:endParaRPr>
        </a:p>
      </xdr:txBody>
    </xdr:sp>
    <xdr:clientData/>
  </xdr:oneCellAnchor>
  <xdr:oneCellAnchor>
    <xdr:from>
      <xdr:col>37</xdr:col>
      <xdr:colOff>287866</xdr:colOff>
      <xdr:row>108</xdr:row>
      <xdr:rowOff>25399</xdr:rowOff>
    </xdr:from>
    <xdr:ext cx="1447801" cy="1413933"/>
    <xdr:sp macro="" textlink="">
      <xdr:nvSpPr>
        <xdr:cNvPr id="30" name="四角形吹き出し 12">
          <a:extLst>
            <a:ext uri="{FF2B5EF4-FFF2-40B4-BE49-F238E27FC236}">
              <a16:creationId xmlns:a16="http://schemas.microsoft.com/office/drawing/2014/main" id="{42461BB7-3553-4341-9210-463257AE89B6}"/>
            </a:ext>
          </a:extLst>
        </xdr:cNvPr>
        <xdr:cNvSpPr/>
      </xdr:nvSpPr>
      <xdr:spPr>
        <a:xfrm>
          <a:off x="11954933" y="25857199"/>
          <a:ext cx="1447801" cy="1413933"/>
        </a:xfrm>
        <a:prstGeom prst="wedgeRectCallout">
          <a:avLst>
            <a:gd name="adj1" fmla="val -18802"/>
            <a:gd name="adj2" fmla="val -47767"/>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tx1"/>
              </a:solidFill>
              <a:latin typeface="ＭＳ ゴシック" panose="020B0609070205080204" pitchFamily="49" charset="-128"/>
              <a:ea typeface="ＭＳ ゴシック" panose="020B0609070205080204" pitchFamily="49" charset="-128"/>
            </a:rPr>
            <a:t>達成状況④のケース</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完全週休２日</a:t>
          </a:r>
          <a:r>
            <a:rPr kumimoji="1" lang="ja-JP" altLang="en-US" sz="1100">
              <a:solidFill>
                <a:sysClr val="windowText" lastClr="000000"/>
              </a:solidFill>
              <a:effectLst/>
              <a:latin typeface="+mn-lt"/>
              <a:ea typeface="+mn-ea"/>
              <a:cs typeface="+mn-cs"/>
            </a:rPr>
            <a:t>、月単位の週休２日、通期の週休２日が</a:t>
          </a:r>
          <a:r>
            <a:rPr kumimoji="1" lang="ja-JP" altLang="ja-JP" sz="1100" b="1" u="sng">
              <a:solidFill>
                <a:sysClr val="windowText" lastClr="000000"/>
              </a:solidFill>
              <a:effectLst/>
              <a:latin typeface="+mn-lt"/>
              <a:ea typeface="+mn-ea"/>
              <a:cs typeface="+mn-cs"/>
            </a:rPr>
            <a:t>未達成</a:t>
          </a:r>
          <a:r>
            <a:rPr kumimoji="1" lang="ja-JP" altLang="en-US" sz="1100">
              <a:solidFill>
                <a:sysClr val="windowText" lastClr="000000"/>
              </a:solidFill>
              <a:effectLst/>
              <a:latin typeface="+mn-lt"/>
              <a:ea typeface="+mn-ea"/>
              <a:cs typeface="+mn-cs"/>
            </a:rPr>
            <a:t>のため</a:t>
          </a:r>
          <a:r>
            <a:rPr kumimoji="1" lang="ja-JP" altLang="ja-JP" sz="1100">
              <a:solidFill>
                <a:sysClr val="windowText" lastClr="000000"/>
              </a:solidFill>
              <a:effectLst/>
              <a:latin typeface="+mn-lt"/>
              <a:ea typeface="+mn-ea"/>
              <a:cs typeface="+mn-cs"/>
            </a:rPr>
            <a:t>、変更で補正</a:t>
          </a:r>
          <a:r>
            <a:rPr kumimoji="1" lang="ja-JP" altLang="en-US" sz="1100">
              <a:solidFill>
                <a:sysClr val="windowText" lastClr="000000"/>
              </a:solidFill>
              <a:effectLst/>
              <a:latin typeface="+mn-lt"/>
              <a:ea typeface="+mn-ea"/>
              <a:cs typeface="+mn-cs"/>
            </a:rPr>
            <a:t>無し</a:t>
          </a:r>
          <a:r>
            <a:rPr kumimoji="1" lang="ja-JP" altLang="ja-JP" sz="1100">
              <a:solidFill>
                <a:sysClr val="windowText" lastClr="000000"/>
              </a:solidFill>
              <a:effectLst/>
              <a:latin typeface="+mn-lt"/>
              <a:ea typeface="+mn-ea"/>
              <a:cs typeface="+mn-cs"/>
            </a:rPr>
            <a:t>に修正</a:t>
          </a:r>
          <a:endParaRPr lang="ja-JP" altLang="ja-JP">
            <a:solidFill>
              <a:sysClr val="windowText" lastClr="000000"/>
            </a:solidFill>
            <a:effectLst/>
          </a:endParaRPr>
        </a:p>
        <a:p>
          <a:pPr algn="l"/>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xdr:oneCellAnchor>
  <xdr:oneCellAnchor>
    <xdr:from>
      <xdr:col>37</xdr:col>
      <xdr:colOff>287867</xdr:colOff>
      <xdr:row>88</xdr:row>
      <xdr:rowOff>8466</xdr:rowOff>
    </xdr:from>
    <xdr:ext cx="1403773" cy="1066800"/>
    <xdr:sp macro="" textlink="">
      <xdr:nvSpPr>
        <xdr:cNvPr id="31" name="四角形吹き出し 12">
          <a:extLst>
            <a:ext uri="{FF2B5EF4-FFF2-40B4-BE49-F238E27FC236}">
              <a16:creationId xmlns:a16="http://schemas.microsoft.com/office/drawing/2014/main" id="{EEB21F63-2597-493E-BFF3-6D1733052671}"/>
            </a:ext>
          </a:extLst>
        </xdr:cNvPr>
        <xdr:cNvSpPr/>
      </xdr:nvSpPr>
      <xdr:spPr>
        <a:xfrm>
          <a:off x="11954934" y="21098933"/>
          <a:ext cx="1403773" cy="1066800"/>
        </a:xfrm>
        <a:prstGeom prst="wedgeRectCallout">
          <a:avLst>
            <a:gd name="adj1" fmla="val -22339"/>
            <a:gd name="adj2" fmla="val 49924"/>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b="1">
              <a:solidFill>
                <a:schemeClr val="tx1"/>
              </a:solidFill>
              <a:latin typeface="ＭＳ ゴシック" panose="020B0609070205080204" pitchFamily="49" charset="-128"/>
              <a:ea typeface="ＭＳ ゴシック" panose="020B0609070205080204" pitchFamily="49" charset="-128"/>
            </a:rPr>
            <a:t>達成状況①のケース</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a:solidFill>
                <a:schemeClr val="tx1"/>
              </a:solidFill>
              <a:latin typeface="ＭＳ ゴシック" panose="020B0609070205080204" pitchFamily="49" charset="-128"/>
              <a:ea typeface="ＭＳ ゴシック" panose="020B0609070205080204" pitchFamily="49" charset="-128"/>
            </a:rPr>
            <a:t>完全週休２日が達成されたので、補正率の修正なし。</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xdr:oneCellAnchor>
  <xdr:oneCellAnchor>
    <xdr:from>
      <xdr:col>1</xdr:col>
      <xdr:colOff>155878</xdr:colOff>
      <xdr:row>102</xdr:row>
      <xdr:rowOff>44450</xdr:rowOff>
    </xdr:from>
    <xdr:ext cx="8855544" cy="3345089"/>
    <xdr:sp macro="" textlink="">
      <xdr:nvSpPr>
        <xdr:cNvPr id="33" name="テキスト ボックス 32">
          <a:extLst>
            <a:ext uri="{FF2B5EF4-FFF2-40B4-BE49-F238E27FC236}">
              <a16:creationId xmlns:a16="http://schemas.microsoft.com/office/drawing/2014/main" id="{20294927-80DF-4402-B671-071069463555}"/>
            </a:ext>
          </a:extLst>
        </xdr:cNvPr>
        <xdr:cNvSpPr txBox="1"/>
      </xdr:nvSpPr>
      <xdr:spPr>
        <a:xfrm>
          <a:off x="257478" y="24614717"/>
          <a:ext cx="8855544" cy="33450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400" b="1" i="1">
              <a:latin typeface="HGS創英角ｺﾞｼｯｸUB" panose="020B0900000000000000" pitchFamily="50" charset="-128"/>
              <a:ea typeface="HGS創英角ｺﾞｼｯｸUB" panose="020B0900000000000000" pitchFamily="50" charset="-128"/>
            </a:rPr>
            <a:t>計画表作成手順</a:t>
          </a:r>
          <a:endParaRPr kumimoji="1" lang="en-US" altLang="ja-JP" sz="1400" b="1" i="1">
            <a:latin typeface="HGS創英角ｺﾞｼｯｸUB" panose="020B0900000000000000" pitchFamily="50" charset="-128"/>
            <a:ea typeface="HGS創英角ｺﾞｼｯｸUB" panose="020B0900000000000000" pitchFamily="50" charset="-128"/>
          </a:endParaRPr>
        </a:p>
        <a:p>
          <a:endParaRPr kumimoji="1" lang="en-US" altLang="ja-JP" sz="1200"/>
        </a:p>
        <a:p>
          <a:r>
            <a:rPr kumimoji="1" lang="ja-JP" altLang="en-US" sz="1200"/>
            <a:t>①現場施工着手日と現場施工完了日を決める。</a:t>
          </a:r>
          <a:endParaRPr kumimoji="1" lang="en-US" altLang="ja-JP" sz="1200"/>
        </a:p>
        <a:p>
          <a:r>
            <a:rPr kumimoji="1" lang="ja-JP" altLang="en-US" sz="1200"/>
            <a:t>②現場施工着手日から現場施工完了日までの</a:t>
          </a:r>
          <a:r>
            <a:rPr kumimoji="1" lang="ja-JP" altLang="en-US" sz="1200" b="0" u="none"/>
            <a:t>対象期間と</a:t>
          </a:r>
          <a:r>
            <a:rPr kumimoji="1" lang="ja-JP" altLang="ja-JP" sz="1200" b="0" u="none">
              <a:solidFill>
                <a:schemeClr val="tx1"/>
              </a:solidFill>
              <a:effectLst/>
              <a:latin typeface="+mn-lt"/>
              <a:ea typeface="+mn-ea"/>
              <a:cs typeface="+mn-cs"/>
            </a:rPr>
            <a:t>休工対象数</a:t>
          </a:r>
          <a:r>
            <a:rPr kumimoji="1" lang="ja-JP" altLang="en-US" sz="1200"/>
            <a:t>を月ごとに入力する。（対象期間外となる月は</a:t>
          </a:r>
          <a:r>
            <a:rPr kumimoji="1" lang="en-US" altLang="ja-JP" sz="1200"/>
            <a:t>0</a:t>
          </a:r>
          <a:r>
            <a:rPr kumimoji="1" lang="ja-JP" altLang="en-US" sz="1200"/>
            <a:t>とすること。）</a:t>
          </a:r>
          <a:endParaRPr kumimoji="1" lang="en-US" altLang="ja-JP" sz="1200"/>
        </a:p>
        <a:p>
          <a:r>
            <a:rPr kumimoji="1" lang="ja-JP" altLang="en-US" sz="1200"/>
            <a:t>③計画欄に休工（土木系工事）又は</a:t>
          </a:r>
          <a:r>
            <a:rPr kumimoji="1" lang="ja-JP" altLang="ja-JP" sz="1100">
              <a:solidFill>
                <a:schemeClr val="tx1"/>
              </a:solidFill>
              <a:effectLst/>
              <a:latin typeface="+mn-lt"/>
              <a:ea typeface="+mn-ea"/>
              <a:cs typeface="+mn-cs"/>
            </a:rPr>
            <a:t>現場閉所</a:t>
          </a:r>
          <a:r>
            <a:rPr kumimoji="1" lang="ja-JP" altLang="en-US" sz="1100">
              <a:solidFill>
                <a:schemeClr val="tx1"/>
              </a:solidFill>
              <a:effectLst/>
              <a:latin typeface="+mn-lt"/>
              <a:ea typeface="+mn-ea"/>
              <a:cs typeface="+mn-cs"/>
            </a:rPr>
            <a:t>（建築系工事）を</a:t>
          </a:r>
          <a:r>
            <a:rPr kumimoji="1" lang="ja-JP" altLang="ja-JP" sz="1100">
              <a:solidFill>
                <a:schemeClr val="tx1"/>
              </a:solidFill>
              <a:effectLst/>
              <a:latin typeface="+mn-lt"/>
              <a:ea typeface="+mn-ea"/>
              <a:cs typeface="+mn-cs"/>
            </a:rPr>
            <a:t>計画する日</a:t>
          </a:r>
          <a:r>
            <a:rPr kumimoji="1" lang="ja-JP" altLang="en-US" sz="1100">
              <a:solidFill>
                <a:schemeClr val="tx1"/>
              </a:solidFill>
              <a:effectLst/>
              <a:latin typeface="+mn-lt"/>
              <a:ea typeface="+mn-ea"/>
              <a:cs typeface="+mn-cs"/>
            </a:rPr>
            <a:t>に</a:t>
          </a:r>
          <a:r>
            <a:rPr kumimoji="1" lang="ja-JP" altLang="ja-JP" sz="1100">
              <a:solidFill>
                <a:schemeClr val="tx1"/>
              </a:solidFill>
              <a:effectLst/>
              <a:latin typeface="+mn-lt"/>
              <a:ea typeface="+mn-ea"/>
              <a:cs typeface="+mn-cs"/>
            </a:rPr>
            <a:t>●、現場休息</a:t>
          </a:r>
          <a:r>
            <a:rPr kumimoji="1" lang="ja-JP" altLang="en-US" sz="1100">
              <a:solidFill>
                <a:schemeClr val="tx1"/>
              </a:solidFill>
              <a:effectLst/>
              <a:latin typeface="+mn-lt"/>
              <a:ea typeface="+mn-ea"/>
              <a:cs typeface="+mn-cs"/>
            </a:rPr>
            <a:t>を</a:t>
          </a:r>
          <a:r>
            <a:rPr kumimoji="1" lang="ja-JP" altLang="ja-JP" sz="1100">
              <a:solidFill>
                <a:schemeClr val="tx1"/>
              </a:solidFill>
              <a:effectLst/>
              <a:latin typeface="+mn-lt"/>
              <a:ea typeface="+mn-ea"/>
              <a:cs typeface="+mn-cs"/>
            </a:rPr>
            <a:t>計画する日</a:t>
          </a:r>
          <a:r>
            <a:rPr kumimoji="1" lang="ja-JP" altLang="en-US" sz="1100">
              <a:solidFill>
                <a:schemeClr val="tx1"/>
              </a:solidFill>
              <a:effectLst/>
              <a:latin typeface="+mn-lt"/>
              <a:ea typeface="+mn-ea"/>
              <a:cs typeface="+mn-cs"/>
            </a:rPr>
            <a:t>に</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（建築系工事のみ）</a:t>
          </a:r>
          <a:r>
            <a:rPr kumimoji="1" lang="ja-JP" altLang="ja-JP" sz="1100">
              <a:solidFill>
                <a:schemeClr val="tx1"/>
              </a:solidFill>
              <a:effectLst/>
              <a:latin typeface="+mn-lt"/>
              <a:ea typeface="+mn-ea"/>
              <a:cs typeface="+mn-cs"/>
            </a:rPr>
            <a:t>で</a:t>
          </a:r>
          <a:r>
            <a:rPr kumimoji="1" lang="ja-JP" altLang="en-US" sz="1200"/>
            <a:t>記入し、</a:t>
          </a:r>
          <a:endParaRPr kumimoji="1" lang="en-US" altLang="ja-JP" sz="1200"/>
        </a:p>
        <a:p>
          <a:r>
            <a:rPr kumimoji="1" lang="ja-JP" altLang="en-US" sz="1200"/>
            <a:t>　監督職員へ提出する。</a:t>
          </a:r>
          <a:endParaRPr kumimoji="1" lang="en-US" altLang="ja-JP" sz="1200"/>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日曜日から土曜日を１週間とする。</a:t>
          </a:r>
          <a:r>
            <a:rPr kumimoji="1" lang="ja-JP" altLang="en-US" sz="1100" u="sng">
              <a:solidFill>
                <a:schemeClr val="tx1"/>
              </a:solidFill>
              <a:effectLst/>
              <a:latin typeface="+mn-lt"/>
              <a:ea typeface="+mn-ea"/>
              <a:cs typeface="+mn-cs"/>
            </a:rPr>
            <a:t>（完全週休２日）</a:t>
          </a:r>
          <a:endParaRPr lang="ja-JP" altLang="ja-JP" sz="1200" u="sng">
            <a:effectLst/>
          </a:endParaRPr>
        </a:p>
        <a:p>
          <a:r>
            <a:rPr kumimoji="1" lang="en-US" altLang="ja-JP" sz="1200"/>
            <a:t>※</a:t>
          </a:r>
          <a:r>
            <a:rPr kumimoji="1" lang="ja-JP" altLang="en-US" sz="1200"/>
            <a:t>夏季休暇は</a:t>
          </a:r>
          <a:r>
            <a:rPr kumimoji="1" lang="en-US" altLang="ja-JP" sz="1200"/>
            <a:t>8/13</a:t>
          </a:r>
          <a:r>
            <a:rPr kumimoji="1" lang="ja-JP" altLang="en-US" sz="1200"/>
            <a:t>、</a:t>
          </a:r>
          <a:r>
            <a:rPr kumimoji="1" lang="en-US" altLang="ja-JP" sz="1200"/>
            <a:t>14</a:t>
          </a:r>
          <a:r>
            <a:rPr kumimoji="1" lang="ja-JP" altLang="en-US" sz="1200"/>
            <a:t>、</a:t>
          </a:r>
          <a:r>
            <a:rPr kumimoji="1" lang="en-US" altLang="ja-JP" sz="1200"/>
            <a:t>15</a:t>
          </a:r>
          <a:r>
            <a:rPr kumimoji="1" lang="ja-JP" altLang="en-US" sz="1200"/>
            <a:t>を表中で対象期間外としているが、必要に応じ変更すること。</a:t>
          </a:r>
          <a:r>
            <a:rPr kumimoji="1" lang="ja-JP" altLang="en-US" sz="1200" u="sng"/>
            <a:t>（完全週休２日、月単位、通期）</a:t>
          </a:r>
          <a:endParaRPr kumimoji="1" lang="en-US" altLang="ja-JP" sz="1200" u="sng"/>
        </a:p>
        <a:p>
          <a:r>
            <a:rPr kumimoji="1" lang="en-US" altLang="ja-JP" sz="1200"/>
            <a:t>※</a:t>
          </a:r>
          <a:r>
            <a:rPr kumimoji="1" lang="ja-JP" altLang="en-US" sz="1200"/>
            <a:t>地元条件等により、土曜日又は日曜日に作業を行い、同一週（土曜日の場合はその前の月曜日から金曜日、日曜日の場合は</a:t>
          </a:r>
          <a:endParaRPr kumimoji="1" lang="en-US" altLang="ja-JP" sz="1200"/>
        </a:p>
        <a:p>
          <a:r>
            <a:rPr kumimoji="1" lang="ja-JP" altLang="en-US" sz="1200"/>
            <a:t>　その後の月曜日から金曜日）で振替休工を取得した場合は休工と認める。ただし、雨天による振替休工は認めない。</a:t>
          </a:r>
          <a:r>
            <a:rPr kumimoji="1" lang="ja-JP" altLang="en-US" sz="1200" u="sng"/>
            <a:t>（完全週休２日）</a:t>
          </a:r>
          <a:endParaRPr kumimoji="1" lang="en-US" altLang="ja-JP" sz="1200" u="sng"/>
        </a:p>
        <a:p>
          <a:r>
            <a:rPr kumimoji="1" lang="en-US" altLang="ja-JP" sz="1200"/>
            <a:t>※</a:t>
          </a:r>
          <a:r>
            <a:rPr kumimoji="1" lang="ja-JP" altLang="en-US" sz="1200"/>
            <a:t>計画</a:t>
          </a:r>
          <a:r>
            <a:rPr kumimoji="1" lang="en-US" altLang="ja-JP" sz="1200"/>
            <a:t>/</a:t>
          </a:r>
          <a:r>
            <a:rPr kumimoji="1" lang="ja-JP" altLang="en-US" sz="1200"/>
            <a:t>対象期間の数値が</a:t>
          </a:r>
          <a:r>
            <a:rPr kumimoji="1" lang="en-US" altLang="ja-JP" sz="1200"/>
            <a:t>28.5</a:t>
          </a:r>
          <a:r>
            <a:rPr kumimoji="1" lang="ja-JP" altLang="en-US" sz="1200"/>
            <a:t>％以上であること。ただし、暦上の土曜日・日曜日・祝日の休工では</a:t>
          </a:r>
          <a:r>
            <a:rPr kumimoji="1" lang="en-US" altLang="ja-JP" sz="1200"/>
            <a:t>28.5</a:t>
          </a:r>
          <a:r>
            <a:rPr kumimoji="1" lang="ja-JP" altLang="en-US" sz="1200"/>
            <a:t>％に満たない月は、その月の土曜日・日曜日・祝日の合計日数以上の休工を行っている場合に、</a:t>
          </a:r>
          <a:r>
            <a:rPr kumimoji="1" lang="en-US" altLang="ja-JP" sz="1200"/>
            <a:t>28.5</a:t>
          </a:r>
          <a:r>
            <a:rPr kumimoji="1" lang="ja-JP" altLang="en-US" sz="1200"/>
            <a:t>％を達成しているものとみなす。</a:t>
          </a:r>
          <a:r>
            <a:rPr kumimoji="1" lang="ja-JP" altLang="en-US" sz="1200" u="sng"/>
            <a:t>（月単位）</a:t>
          </a:r>
        </a:p>
        <a:p>
          <a:r>
            <a:rPr kumimoji="1" lang="en-US" altLang="ja-JP" sz="1200"/>
            <a:t>※</a:t>
          </a:r>
          <a:r>
            <a:rPr kumimoji="1" lang="ja-JP" altLang="en-US" sz="1200"/>
            <a:t>計画</a:t>
          </a:r>
          <a:r>
            <a:rPr kumimoji="1" lang="en-US" altLang="ja-JP" sz="1200"/>
            <a:t>/</a:t>
          </a:r>
          <a:r>
            <a:rPr kumimoji="1" lang="ja-JP" altLang="en-US" sz="1200"/>
            <a:t>対象期間の数値が</a:t>
          </a:r>
          <a:r>
            <a:rPr kumimoji="1" lang="en-US" altLang="ja-JP" sz="1200"/>
            <a:t>28.5</a:t>
          </a:r>
          <a:r>
            <a:rPr kumimoji="1" lang="ja-JP" altLang="en-US" sz="1200"/>
            <a:t>％以上であること。</a:t>
          </a:r>
          <a:r>
            <a:rPr kumimoji="1" lang="ja-JP" altLang="en-US" sz="1200" u="sng"/>
            <a:t>（通期）</a:t>
          </a:r>
          <a:endParaRPr kumimoji="1" lang="en-US" altLang="ja-JP" sz="1200" u="sng"/>
        </a:p>
        <a:p>
          <a:r>
            <a:rPr kumimoji="1" lang="ja-JP" altLang="en-US" sz="1200"/>
            <a:t>④毎月の休工又は現場閉所状況を実施欄に●、現場休息状況を■、雨天休工を▲で記入し、翌月５日までに監督職員へ提出する。</a:t>
          </a:r>
          <a:endParaRPr kumimoji="1" lang="en-US" altLang="ja-JP" sz="1200"/>
        </a:p>
        <a:p>
          <a:r>
            <a:rPr kumimoji="1" lang="ja-JP" altLang="en-US" sz="1200"/>
            <a:t>　なお、行事欄は自由に使用してください。</a:t>
          </a:r>
          <a:endParaRPr kumimoji="1" lang="en-US" altLang="ja-JP" sz="1200"/>
        </a:p>
      </xdr:txBody>
    </xdr:sp>
    <xdr:clientData/>
  </xdr:oneCellAnchor>
  <xdr:twoCellAnchor>
    <xdr:from>
      <xdr:col>1</xdr:col>
      <xdr:colOff>59267</xdr:colOff>
      <xdr:row>102</xdr:row>
      <xdr:rowOff>8466</xdr:rowOff>
    </xdr:from>
    <xdr:to>
      <xdr:col>31</xdr:col>
      <xdr:colOff>244809</xdr:colOff>
      <xdr:row>119</xdr:row>
      <xdr:rowOff>51254</xdr:rowOff>
    </xdr:to>
    <xdr:sp macro="" textlink="">
      <xdr:nvSpPr>
        <xdr:cNvPr id="34" name="角丸四角形 6">
          <a:extLst>
            <a:ext uri="{FF2B5EF4-FFF2-40B4-BE49-F238E27FC236}">
              <a16:creationId xmlns:a16="http://schemas.microsoft.com/office/drawing/2014/main" id="{7474FEC2-E450-49D4-8003-D0C0CABBBD72}"/>
            </a:ext>
          </a:extLst>
        </xdr:cNvPr>
        <xdr:cNvSpPr/>
      </xdr:nvSpPr>
      <xdr:spPr>
        <a:xfrm>
          <a:off x="160867" y="24578733"/>
          <a:ext cx="8889275" cy="3344788"/>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1B4115E-E5FE-4629-9C00-EF9D331B82F2}" name="テーブル2" displayName="テーブル2" ref="B1:C134" totalsRowShown="0" headerRowDxfId="113" headerRowBorderDxfId="112" tableBorderDxfId="111" totalsRowBorderDxfId="110">
  <autoFilter ref="B1:C134" xr:uid="{FB5BB9D8-6E76-47BE-BA1E-B0604701B237}"/>
  <tableColumns count="2">
    <tableColumn id="1" xr3:uid="{EF662E35-B2CC-4F38-A1AC-E25E61D9312A}" name="国民の祝日・休日月日" dataDxfId="109"/>
    <tableColumn id="2" xr3:uid="{DDE464AB-84BF-4457-9418-CC2CC7CFF181}" name="国民の祝日・休日名称" dataDxfId="108"/>
  </tableColumns>
  <tableStyleInfo name="TableStyleLight21"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F614DE-8238-4BF6-8B4C-D36FDF76360F}">
  <sheetPr>
    <tabColor rgb="FFFF0000"/>
  </sheetPr>
  <dimension ref="B2:J17"/>
  <sheetViews>
    <sheetView showZeros="0" zoomScale="85" zoomScaleNormal="85" workbookViewId="0">
      <selection activeCell="C10" sqref="C10"/>
    </sheetView>
  </sheetViews>
  <sheetFormatPr defaultRowHeight="13" x14ac:dyDescent="0.2"/>
  <cols>
    <col min="2" max="2" width="12" bestFit="1" customWidth="1"/>
    <col min="3" max="3" width="15.6328125" customWidth="1"/>
    <col min="4" max="4" width="11.26953125" customWidth="1"/>
    <col min="5" max="5" width="14.81640625" customWidth="1"/>
    <col min="6" max="6" width="4.90625" customWidth="1"/>
    <col min="7" max="7" width="13.7265625" customWidth="1"/>
    <col min="8" max="8" width="4.6328125" customWidth="1"/>
    <col min="9" max="9" width="14.81640625" customWidth="1"/>
    <col min="10" max="10" width="0" hidden="1" customWidth="1"/>
  </cols>
  <sheetData>
    <row r="2" spans="2:10" x14ac:dyDescent="0.2">
      <c r="B2" s="46" t="s">
        <v>51</v>
      </c>
      <c r="C2" s="189"/>
      <c r="D2" s="70"/>
      <c r="E2" s="70"/>
      <c r="F2" s="70"/>
      <c r="G2" s="70"/>
      <c r="H2" s="70"/>
    </row>
    <row r="3" spans="2:10" hidden="1" x14ac:dyDescent="0.2">
      <c r="B3" s="47" t="s">
        <v>52</v>
      </c>
      <c r="C3" s="132"/>
      <c r="D3" s="71">
        <f>DATE(YEAR(C8),4,1)</f>
        <v>45748</v>
      </c>
      <c r="E3" s="36"/>
      <c r="F3" s="36"/>
      <c r="G3" s="36"/>
      <c r="H3" s="36"/>
    </row>
    <row r="4" spans="2:10" x14ac:dyDescent="0.2">
      <c r="B4" s="46" t="s">
        <v>53</v>
      </c>
      <c r="C4" s="190"/>
      <c r="D4" s="72"/>
      <c r="E4" s="72"/>
      <c r="F4" s="72"/>
      <c r="G4" s="72"/>
      <c r="H4" s="72"/>
    </row>
    <row r="5" spans="2:10" hidden="1" x14ac:dyDescent="0.2">
      <c r="B5" s="48" t="s">
        <v>54</v>
      </c>
      <c r="C5" s="191"/>
      <c r="D5" s="49"/>
      <c r="E5" s="49"/>
      <c r="F5" s="49"/>
      <c r="G5" s="49"/>
      <c r="H5" s="49"/>
    </row>
    <row r="6" spans="2:10" hidden="1" x14ac:dyDescent="0.2">
      <c r="C6" s="56"/>
    </row>
    <row r="7" spans="2:10" hidden="1" x14ac:dyDescent="0.2">
      <c r="B7" s="47"/>
      <c r="C7" s="192"/>
      <c r="D7" s="47"/>
      <c r="E7" s="47"/>
    </row>
    <row r="8" spans="2:10" x14ac:dyDescent="0.2">
      <c r="B8" s="46" t="s">
        <v>55</v>
      </c>
      <c r="C8" s="193">
        <v>45748</v>
      </c>
      <c r="D8" s="73" t="s">
        <v>56</v>
      </c>
      <c r="E8" s="193">
        <v>46095</v>
      </c>
      <c r="F8" s="47"/>
      <c r="G8" s="75"/>
    </row>
    <row r="9" spans="2:10" hidden="1" x14ac:dyDescent="0.2">
      <c r="B9" s="50" t="s">
        <v>57</v>
      </c>
      <c r="C9" s="51">
        <v>45757</v>
      </c>
      <c r="D9" s="48" t="s">
        <v>58</v>
      </c>
      <c r="E9" s="53">
        <v>46816</v>
      </c>
      <c r="F9" s="54"/>
      <c r="G9" s="74" t="s">
        <v>61</v>
      </c>
    </row>
    <row r="10" spans="2:10" x14ac:dyDescent="0.2">
      <c r="B10" s="232" t="s">
        <v>151</v>
      </c>
      <c r="C10" s="191" t="s">
        <v>149</v>
      </c>
      <c r="D10" s="48"/>
      <c r="E10" s="48"/>
      <c r="F10" s="47"/>
    </row>
    <row r="11" spans="2:10" hidden="1" x14ac:dyDescent="0.2">
      <c r="C11" s="47" t="s">
        <v>59</v>
      </c>
      <c r="D11" s="47"/>
      <c r="E11" s="47"/>
    </row>
    <row r="12" spans="2:10" hidden="1" x14ac:dyDescent="0.2">
      <c r="B12" s="50" t="s">
        <v>55</v>
      </c>
      <c r="C12" s="51">
        <v>45753</v>
      </c>
      <c r="D12" s="52" t="s">
        <v>60</v>
      </c>
      <c r="E12" s="53">
        <v>46822</v>
      </c>
    </row>
    <row r="13" spans="2:10" hidden="1" x14ac:dyDescent="0.2">
      <c r="B13" s="50" t="s">
        <v>57</v>
      </c>
      <c r="C13" s="51">
        <v>45757</v>
      </c>
      <c r="D13" s="48" t="s">
        <v>58</v>
      </c>
      <c r="E13" s="53">
        <v>46816</v>
      </c>
      <c r="G13" s="55" t="s">
        <v>61</v>
      </c>
    </row>
    <row r="14" spans="2:10" x14ac:dyDescent="0.2">
      <c r="G14" s="55" t="s">
        <v>93</v>
      </c>
    </row>
    <row r="15" spans="2:10" x14ac:dyDescent="0.2">
      <c r="J15" t="s">
        <v>148</v>
      </c>
    </row>
    <row r="16" spans="2:10" x14ac:dyDescent="0.2">
      <c r="J16" t="s">
        <v>149</v>
      </c>
    </row>
    <row r="17" spans="10:10" x14ac:dyDescent="0.2">
      <c r="J17" t="s">
        <v>150</v>
      </c>
    </row>
  </sheetData>
  <sheetProtection algorithmName="SHA-512" hashValue="w5K4+oVHdjPN9LtkpBwkco793NhHI84u02cWSm7rMxF+0rqZidDtYotZZzL/XnS9e66B55u33llD5K5FyWhw0w==" saltValue="lx4M8AlqQWRbDadVkAUbVA==" spinCount="100000" sheet="1" objects="1" scenarios="1" formatCells="0" selectLockedCells="1"/>
  <protectedRanges>
    <protectedRange sqref="C2:H2 E8:E9 C8:C9 C12:C13 E12:E13" name="入力項目"/>
  </protectedRanges>
  <phoneticPr fontId="1"/>
  <dataValidations count="2">
    <dataValidation type="date" operator="greaterThan" allowBlank="1" showInputMessage="1" showErrorMessage="1" sqref="E9 C8:C9 C12:C13 E13" xr:uid="{B5D9B498-2AD2-48B8-B189-A11F491011A6}">
      <formula1>43191</formula1>
    </dataValidation>
    <dataValidation type="list" allowBlank="1" showInputMessage="1" showErrorMessage="1" sqref="C10" xr:uid="{F2CE53CF-2BD7-4125-B946-CFEAD31E1495}">
      <formula1>$J$15:$J$17</formula1>
    </dataValidation>
  </dataValidations>
  <pageMargins left="0.7" right="0.7"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C0BB1E-09A8-4DD3-9680-0872E9B586FA}">
  <sheetPr>
    <tabColor rgb="FF66FFFF"/>
    <pageSetUpPr fitToPage="1"/>
  </sheetPr>
  <dimension ref="B1:AY120"/>
  <sheetViews>
    <sheetView tabSelected="1" view="pageBreakPreview" zoomScale="70" zoomScaleNormal="75" zoomScaleSheetLayoutView="70" workbookViewId="0">
      <selection activeCell="Y9" sqref="Y9"/>
    </sheetView>
  </sheetViews>
  <sheetFormatPr defaultRowHeight="13" x14ac:dyDescent="0.2"/>
  <cols>
    <col min="1" max="1" width="1.453125" customWidth="1"/>
    <col min="2" max="2" width="5.08984375" customWidth="1"/>
    <col min="3" max="35" width="4.08984375" customWidth="1"/>
    <col min="36" max="38" width="12.26953125" customWidth="1"/>
    <col min="39" max="48" width="4.6328125" customWidth="1"/>
  </cols>
  <sheetData>
    <row r="1" spans="2:51" ht="23.5" x14ac:dyDescent="0.2">
      <c r="B1" s="4" t="s">
        <v>144</v>
      </c>
      <c r="L1" s="4"/>
      <c r="AB1" s="4"/>
      <c r="AJ1" s="4" t="s">
        <v>7</v>
      </c>
    </row>
    <row r="2" spans="2:51" x14ac:dyDescent="0.2">
      <c r="AG2" s="235" t="s">
        <v>151</v>
      </c>
      <c r="AH2" s="235"/>
      <c r="AI2" s="235"/>
      <c r="AJ2" s="234" t="str">
        <f>基本情報!C10</f>
        <v>月単位の週休２日</v>
      </c>
      <c r="AK2" s="234"/>
      <c r="AY2" s="90" t="s">
        <v>108</v>
      </c>
    </row>
    <row r="3" spans="2:51" ht="17" thickBot="1" x14ac:dyDescent="0.25">
      <c r="B3" s="209" t="s">
        <v>51</v>
      </c>
      <c r="C3" s="210"/>
      <c r="D3">
        <f>基本情報!C2</f>
        <v>0</v>
      </c>
      <c r="AG3" s="235"/>
      <c r="AH3" s="235"/>
      <c r="AI3" s="235"/>
      <c r="AJ3" s="234"/>
      <c r="AK3" s="234"/>
      <c r="AY3" s="90" t="s">
        <v>109</v>
      </c>
    </row>
    <row r="4" spans="2:51" ht="16.5" x14ac:dyDescent="0.2">
      <c r="B4" s="211" t="s">
        <v>62</v>
      </c>
      <c r="C4" s="211"/>
      <c r="D4" s="212">
        <f>基本情報!C8</f>
        <v>45748</v>
      </c>
      <c r="E4" s="212"/>
      <c r="F4" s="212"/>
      <c r="G4" s="212"/>
      <c r="H4" t="s">
        <v>63</v>
      </c>
      <c r="I4" s="212">
        <f>基本情報!E8</f>
        <v>46095</v>
      </c>
      <c r="J4" s="213"/>
      <c r="K4" s="213"/>
      <c r="L4" s="213"/>
      <c r="AM4" s="91">
        <v>4</v>
      </c>
      <c r="AN4" s="92" t="s">
        <v>0</v>
      </c>
      <c r="AO4" s="92"/>
      <c r="AP4" s="92"/>
      <c r="AQ4" s="92"/>
      <c r="AR4" s="92"/>
      <c r="AS4" s="93"/>
      <c r="AT4" s="194" t="s">
        <v>110</v>
      </c>
      <c r="AU4" s="195"/>
      <c r="AV4" s="196"/>
      <c r="AX4" s="94" t="s">
        <v>111</v>
      </c>
      <c r="AY4" s="95">
        <f>COUNTIF($AV$6:$AV$11,"×")</f>
        <v>0</v>
      </c>
    </row>
    <row r="5" spans="2:51" ht="17" customHeight="1" thickBot="1" x14ac:dyDescent="0.25">
      <c r="B5" s="214" t="s">
        <v>89</v>
      </c>
      <c r="C5" s="215"/>
      <c r="D5">
        <f>基本情報!C4</f>
        <v>0</v>
      </c>
      <c r="AG5" s="76" t="s">
        <v>95</v>
      </c>
      <c r="AH5" s="62" t="str">
        <f>IF(AK10="-","-",IF(OR(AK10&gt;=8/28,AK6&gt;=AK8),"OK","NG"))</f>
        <v>NG</v>
      </c>
      <c r="AJ5" s="76" t="s">
        <v>94</v>
      </c>
      <c r="AK5" s="62" t="str">
        <f>IF(AK11="-","-",IF(OR(AK11&gt;=8/28,AK7&gt;=AK8),"OK","NG"))</f>
        <v>NG</v>
      </c>
      <c r="AM5" s="96" t="s">
        <v>1</v>
      </c>
      <c r="AN5" s="97" t="s">
        <v>112</v>
      </c>
      <c r="AO5" s="97" t="s">
        <v>113</v>
      </c>
      <c r="AP5" s="97" t="s">
        <v>114</v>
      </c>
      <c r="AQ5" s="97" t="s">
        <v>39</v>
      </c>
      <c r="AR5" s="97" t="s">
        <v>115</v>
      </c>
      <c r="AS5" s="98" t="s">
        <v>116</v>
      </c>
      <c r="AT5" s="99" t="s">
        <v>117</v>
      </c>
      <c r="AU5" s="100" t="s">
        <v>118</v>
      </c>
      <c r="AV5" s="101" t="s">
        <v>101</v>
      </c>
      <c r="AX5" s="94" t="s">
        <v>119</v>
      </c>
      <c r="AY5" s="95">
        <f>COUNTIF($AV$14:$AV$19,"×")</f>
        <v>0</v>
      </c>
    </row>
    <row r="6" spans="2:51" ht="13.5" customHeight="1" thickBot="1" x14ac:dyDescent="0.25">
      <c r="B6" s="8" t="s">
        <v>0</v>
      </c>
      <c r="C6" s="228">
        <v>4</v>
      </c>
      <c r="D6" s="229"/>
      <c r="E6" s="229"/>
      <c r="F6" s="229"/>
      <c r="G6" s="229"/>
      <c r="H6" s="229"/>
      <c r="I6" s="229"/>
      <c r="J6" s="229"/>
      <c r="K6" s="229"/>
      <c r="L6" s="229"/>
      <c r="M6" s="229"/>
      <c r="N6" s="229"/>
      <c r="O6" s="229"/>
      <c r="P6" s="229"/>
      <c r="Q6" s="229"/>
      <c r="R6" s="229"/>
      <c r="S6" s="229"/>
      <c r="T6" s="229"/>
      <c r="U6" s="229"/>
      <c r="V6" s="229"/>
      <c r="W6" s="229"/>
      <c r="X6" s="229"/>
      <c r="Y6" s="229"/>
      <c r="Z6" s="229"/>
      <c r="AA6" s="229"/>
      <c r="AB6" s="229"/>
      <c r="AC6" s="229"/>
      <c r="AD6" s="229"/>
      <c r="AE6" s="229"/>
      <c r="AF6" s="229"/>
      <c r="AG6" s="229"/>
      <c r="AH6" s="221" t="s">
        <v>134</v>
      </c>
      <c r="AI6" s="224" t="s">
        <v>28</v>
      </c>
      <c r="AJ6" s="24" t="s">
        <v>41</v>
      </c>
      <c r="AK6" s="32">
        <f>AH10</f>
        <v>0</v>
      </c>
      <c r="AL6" s="31"/>
      <c r="AM6" s="102" t="str">
        <f>IF(AL6&lt;&gt;"",AL6+1,IF(TEXT(カレンダー!$A$2,"aaa")=AM5,カレンダー!$A$2,""))</f>
        <v/>
      </c>
      <c r="AN6" s="103" t="str">
        <f>IF(AM6&lt;&gt;"",AM6+1,IF(TEXT(カレンダー!$A$2,"aaa")=AN5,カレンダー!$A$2,""))</f>
        <v/>
      </c>
      <c r="AO6" s="103">
        <f>IF(AN6&lt;&gt;"",AN6+1,IF(TEXT(カレンダー!$A$2,"aaa")=AO5,カレンダー!$A$2,""))</f>
        <v>45748</v>
      </c>
      <c r="AP6" s="103">
        <f>IF(AO6&lt;&gt;"",AO6+1,IF(TEXT(カレンダー!$A$2,"aaa")=AP5,カレンダー!$A$2,""))</f>
        <v>45749</v>
      </c>
      <c r="AQ6" s="103">
        <f>IF(AP6&lt;&gt;"",AP6+1,IF(TEXT(カレンダー!$A$2,"aaa")=AQ5,カレンダー!$A$2,""))</f>
        <v>45750</v>
      </c>
      <c r="AR6" s="103">
        <f>IF(AQ6&lt;&gt;"",AQ6+1,IF(TEXT(カレンダー!$A$2,"aaa")=AR5,カレンダー!$A$2,""))</f>
        <v>45751</v>
      </c>
      <c r="AS6" s="104">
        <f>IF(AR6&lt;&gt;"",AR6+1,IF(TEXT(カレンダー!$A$2,"aaa")=AS5,カレンダー!$A$2,""))</f>
        <v>45752</v>
      </c>
      <c r="AT6" s="105">
        <f>COUNTIF(C10:G10,"●")+COUNTIF(C10:G10,"■")</f>
        <v>0</v>
      </c>
      <c r="AU6" s="95">
        <f>COUNTIF(C11:G11,"●")+COUNTIF(C11:G11,"■")</f>
        <v>0</v>
      </c>
      <c r="AV6" s="106" t="str">
        <f t="array" ref="AV6">_xlfn.IFS(AT6=0,"",AT6=0,"-",AU6&gt;=AT6,"〇",AU6&lt;=AT6,"×")</f>
        <v/>
      </c>
      <c r="AX6" s="94" t="s">
        <v>120</v>
      </c>
      <c r="AY6" s="95">
        <f>COUNTIF($AV$22:$AV$27,"×")</f>
        <v>0</v>
      </c>
    </row>
    <row r="7" spans="2:51" ht="13.5" thickBot="1" x14ac:dyDescent="0.25">
      <c r="B7" s="9" t="s">
        <v>1</v>
      </c>
      <c r="C7" s="13">
        <v>1</v>
      </c>
      <c r="D7" s="13">
        <f>+C7+1</f>
        <v>2</v>
      </c>
      <c r="E7" s="13">
        <f t="shared" ref="E7:AE7" si="0">+D7+1</f>
        <v>3</v>
      </c>
      <c r="F7" s="13">
        <f t="shared" si="0"/>
        <v>4</v>
      </c>
      <c r="G7" s="6">
        <f t="shared" si="0"/>
        <v>5</v>
      </c>
      <c r="H7" s="20">
        <f t="shared" si="0"/>
        <v>6</v>
      </c>
      <c r="I7" s="38">
        <f t="shared" si="0"/>
        <v>7</v>
      </c>
      <c r="J7" s="13">
        <f t="shared" si="0"/>
        <v>8</v>
      </c>
      <c r="K7" s="13">
        <f t="shared" si="0"/>
        <v>9</v>
      </c>
      <c r="L7" s="13">
        <f t="shared" si="0"/>
        <v>10</v>
      </c>
      <c r="M7" s="13">
        <f t="shared" si="0"/>
        <v>11</v>
      </c>
      <c r="N7" s="6">
        <f t="shared" si="0"/>
        <v>12</v>
      </c>
      <c r="O7" s="6">
        <f t="shared" si="0"/>
        <v>13</v>
      </c>
      <c r="P7" s="13">
        <f t="shared" si="0"/>
        <v>14</v>
      </c>
      <c r="Q7" s="13">
        <f t="shared" si="0"/>
        <v>15</v>
      </c>
      <c r="R7" s="13">
        <f t="shared" si="0"/>
        <v>16</v>
      </c>
      <c r="S7" s="13">
        <f t="shared" si="0"/>
        <v>17</v>
      </c>
      <c r="T7" s="13">
        <f t="shared" si="0"/>
        <v>18</v>
      </c>
      <c r="U7" s="6">
        <f t="shared" si="0"/>
        <v>19</v>
      </c>
      <c r="V7" s="6">
        <f t="shared" si="0"/>
        <v>20</v>
      </c>
      <c r="W7" s="13">
        <f t="shared" si="0"/>
        <v>21</v>
      </c>
      <c r="X7" s="13">
        <f t="shared" si="0"/>
        <v>22</v>
      </c>
      <c r="Y7" s="13">
        <f t="shared" si="0"/>
        <v>23</v>
      </c>
      <c r="Z7" s="13">
        <f t="shared" si="0"/>
        <v>24</v>
      </c>
      <c r="AA7" s="13">
        <f t="shared" si="0"/>
        <v>25</v>
      </c>
      <c r="AB7" s="6">
        <f t="shared" si="0"/>
        <v>26</v>
      </c>
      <c r="AC7" s="6">
        <f t="shared" si="0"/>
        <v>27</v>
      </c>
      <c r="AD7" s="13">
        <f t="shared" si="0"/>
        <v>28</v>
      </c>
      <c r="AE7" s="7">
        <f t="shared" si="0"/>
        <v>29</v>
      </c>
      <c r="AF7" s="13">
        <f>+AE7+1</f>
        <v>30</v>
      </c>
      <c r="AG7" s="16"/>
      <c r="AH7" s="222"/>
      <c r="AI7" s="225"/>
      <c r="AJ7" s="24" t="s">
        <v>42</v>
      </c>
      <c r="AK7" s="32">
        <f>AH11</f>
        <v>0</v>
      </c>
      <c r="AL7" s="31"/>
      <c r="AM7" s="107">
        <f>IFERROR(IF(MONTH(AS6+1)=$AM$4,AS6+1,""),"")</f>
        <v>45753</v>
      </c>
      <c r="AN7" s="103">
        <f t="shared" ref="AN7:AS10" si="1">IFERROR(IF(MONTH(AM7+1)=$AM$4,AM7+1,""),"")</f>
        <v>45754</v>
      </c>
      <c r="AO7" s="108">
        <f t="shared" si="1"/>
        <v>45755</v>
      </c>
      <c r="AP7" s="108">
        <f t="shared" si="1"/>
        <v>45756</v>
      </c>
      <c r="AQ7" s="108">
        <f t="shared" si="1"/>
        <v>45757</v>
      </c>
      <c r="AR7" s="108">
        <f t="shared" si="1"/>
        <v>45758</v>
      </c>
      <c r="AS7" s="109">
        <f t="shared" si="1"/>
        <v>45759</v>
      </c>
      <c r="AT7" s="105">
        <f>COUNTIF(H10:N10,"●")+COUNTIF(H10:N10,"■")</f>
        <v>0</v>
      </c>
      <c r="AU7" s="95">
        <f>COUNTIF(H11:N11,"●")+COUNTIF(H11:N11,"■")</f>
        <v>0</v>
      </c>
      <c r="AV7" s="106" t="str">
        <f t="array" ref="AV7">_xlfn.IFS(AT7=0,"",AT7=0,"-",AU7&gt;=AT7,"〇",AU7&lt;=AT7,"×")</f>
        <v/>
      </c>
      <c r="AX7" s="94" t="s">
        <v>121</v>
      </c>
      <c r="AY7" s="95">
        <f>COUNTIF($AV$30:$AV$35,"×")</f>
        <v>0</v>
      </c>
    </row>
    <row r="8" spans="2:51" ht="13.5" thickBot="1" x14ac:dyDescent="0.25">
      <c r="B8" s="9" t="s">
        <v>3</v>
      </c>
      <c r="C8" s="61" t="str">
        <f>カレンダー!A3</f>
        <v>火</v>
      </c>
      <c r="D8" s="61" t="str">
        <f>カレンダー!B3</f>
        <v>水</v>
      </c>
      <c r="E8" s="61" t="str">
        <f>カレンダー!C3</f>
        <v>木</v>
      </c>
      <c r="F8" s="61" t="str">
        <f>カレンダー!D3</f>
        <v>金</v>
      </c>
      <c r="G8" s="61" t="str">
        <f>カレンダー!E3</f>
        <v>土</v>
      </c>
      <c r="H8" s="61" t="str">
        <f>カレンダー!F3</f>
        <v>日</v>
      </c>
      <c r="I8" s="61" t="str">
        <f>カレンダー!G3</f>
        <v>月</v>
      </c>
      <c r="J8" s="61" t="str">
        <f>カレンダー!H3</f>
        <v>火</v>
      </c>
      <c r="K8" s="61" t="str">
        <f>カレンダー!I3</f>
        <v>水</v>
      </c>
      <c r="L8" s="61" t="str">
        <f>カレンダー!J3</f>
        <v>木</v>
      </c>
      <c r="M8" s="61" t="str">
        <f>カレンダー!K3</f>
        <v>金</v>
      </c>
      <c r="N8" s="61" t="str">
        <f>カレンダー!L3</f>
        <v>土</v>
      </c>
      <c r="O8" s="61" t="str">
        <f>カレンダー!M3</f>
        <v>日</v>
      </c>
      <c r="P8" s="61" t="str">
        <f>カレンダー!N3</f>
        <v>月</v>
      </c>
      <c r="Q8" s="61" t="str">
        <f>カレンダー!O3</f>
        <v>火</v>
      </c>
      <c r="R8" s="61" t="str">
        <f>カレンダー!P3</f>
        <v>水</v>
      </c>
      <c r="S8" s="61" t="str">
        <f>カレンダー!Q3</f>
        <v>木</v>
      </c>
      <c r="T8" s="61" t="str">
        <f>カレンダー!R3</f>
        <v>金</v>
      </c>
      <c r="U8" s="61" t="str">
        <f>カレンダー!S3</f>
        <v>土</v>
      </c>
      <c r="V8" s="61" t="str">
        <f>カレンダー!T3</f>
        <v>日</v>
      </c>
      <c r="W8" s="61" t="str">
        <f>カレンダー!U3</f>
        <v>月</v>
      </c>
      <c r="X8" s="61" t="str">
        <f>カレンダー!V3</f>
        <v>火</v>
      </c>
      <c r="Y8" s="61" t="str">
        <f>カレンダー!W3</f>
        <v>水</v>
      </c>
      <c r="Z8" s="61" t="str">
        <f>カレンダー!X3</f>
        <v>木</v>
      </c>
      <c r="AA8" s="61" t="str">
        <f>カレンダー!Y3</f>
        <v>金</v>
      </c>
      <c r="AB8" s="61" t="str">
        <f>カレンダー!Z3</f>
        <v>土</v>
      </c>
      <c r="AC8" s="61" t="str">
        <f>カレンダー!AA3</f>
        <v>日</v>
      </c>
      <c r="AD8" s="61" t="str">
        <f>カレンダー!AB3</f>
        <v>月</v>
      </c>
      <c r="AE8" s="61" t="str">
        <f>カレンダー!AC3</f>
        <v>火</v>
      </c>
      <c r="AF8" s="61" t="str">
        <f>カレンダー!AD3</f>
        <v>水</v>
      </c>
      <c r="AG8" s="16"/>
      <c r="AH8" s="222"/>
      <c r="AI8" s="225"/>
      <c r="AJ8" s="24" t="s">
        <v>48</v>
      </c>
      <c r="AK8" s="152">
        <v>9</v>
      </c>
      <c r="AL8" s="21"/>
      <c r="AM8" s="107">
        <f>IFERROR(IF(MONTH(AS7+1)=$AM$4,AS7+1,""),"")</f>
        <v>45760</v>
      </c>
      <c r="AN8" s="103">
        <f t="shared" si="1"/>
        <v>45761</v>
      </c>
      <c r="AO8" s="108">
        <f t="shared" si="1"/>
        <v>45762</v>
      </c>
      <c r="AP8" s="108">
        <f t="shared" si="1"/>
        <v>45763</v>
      </c>
      <c r="AQ8" s="108">
        <f t="shared" si="1"/>
        <v>45764</v>
      </c>
      <c r="AR8" s="108">
        <f t="shared" si="1"/>
        <v>45765</v>
      </c>
      <c r="AS8" s="109">
        <f t="shared" si="1"/>
        <v>45766</v>
      </c>
      <c r="AT8" s="105">
        <f>COUNTIF(O10:U10,"●")+COUNTIF(O10:U10,"■")</f>
        <v>0</v>
      </c>
      <c r="AU8" s="95">
        <f>COUNTIF(O11:U11,"●")+COUNTIF(O11:U11,"■")</f>
        <v>0</v>
      </c>
      <c r="AV8" s="106" t="str">
        <f t="array" ref="AV8">_xlfn.IFS(AT8=0,"",AT8=0,"-",AU8&gt;=AT8,"〇",AU8&lt;=AT8,"×")</f>
        <v/>
      </c>
      <c r="AX8" s="94" t="s">
        <v>122</v>
      </c>
      <c r="AY8" s="95">
        <f>COUNTIF($AV$38:$AV$43,"×")</f>
        <v>0</v>
      </c>
    </row>
    <row r="9" spans="2:51" s="3" customFormat="1" ht="60" customHeight="1" thickBot="1" x14ac:dyDescent="0.25">
      <c r="B9" s="11" t="s">
        <v>4</v>
      </c>
      <c r="C9" s="134"/>
      <c r="D9" s="134"/>
      <c r="E9" s="134"/>
      <c r="F9" s="134"/>
      <c r="G9" s="135"/>
      <c r="H9" s="136"/>
      <c r="I9" s="137"/>
      <c r="J9" s="134"/>
      <c r="K9" s="134"/>
      <c r="L9" s="134"/>
      <c r="M9" s="134"/>
      <c r="N9" s="135"/>
      <c r="O9" s="135"/>
      <c r="P9" s="134"/>
      <c r="Q9" s="134"/>
      <c r="R9" s="134"/>
      <c r="S9" s="134"/>
      <c r="T9" s="134"/>
      <c r="U9" s="135"/>
      <c r="V9" s="135"/>
      <c r="W9" s="134"/>
      <c r="X9" s="134"/>
      <c r="Y9" s="134"/>
      <c r="Z9" s="134"/>
      <c r="AA9" s="134"/>
      <c r="AB9" s="135"/>
      <c r="AC9" s="135"/>
      <c r="AD9" s="134"/>
      <c r="AE9" s="138" t="s">
        <v>19</v>
      </c>
      <c r="AF9" s="134"/>
      <c r="AG9" s="139"/>
      <c r="AH9" s="223"/>
      <c r="AI9" s="226"/>
      <c r="AJ9" s="25" t="s">
        <v>28</v>
      </c>
      <c r="AK9" s="30">
        <f>AI10</f>
        <v>30</v>
      </c>
      <c r="AL9" s="31"/>
      <c r="AM9" s="107">
        <f>IFERROR(IF(MONTH(AS8+1)=$AM$4,AS8+1,""),"")</f>
        <v>45767</v>
      </c>
      <c r="AN9" s="103">
        <f t="shared" si="1"/>
        <v>45768</v>
      </c>
      <c r="AO9" s="108">
        <f t="shared" si="1"/>
        <v>45769</v>
      </c>
      <c r="AP9" s="108">
        <f t="shared" si="1"/>
        <v>45770</v>
      </c>
      <c r="AQ9" s="108">
        <f t="shared" si="1"/>
        <v>45771</v>
      </c>
      <c r="AR9" s="108">
        <f t="shared" si="1"/>
        <v>45772</v>
      </c>
      <c r="AS9" s="109">
        <f t="shared" si="1"/>
        <v>45773</v>
      </c>
      <c r="AT9" s="105">
        <f>COUNTIF(V10:AB10,"●")+COUNTIF(V10:AB10,"■")</f>
        <v>0</v>
      </c>
      <c r="AU9" s="95">
        <f>COUNTIF(V11:AB11,"●")+COUNTIF(V11:AB11,"■")</f>
        <v>0</v>
      </c>
      <c r="AV9" s="106" t="str">
        <f t="array" ref="AV9">_xlfn.IFS(AT9=0,"",AT9=0,"-",AU9&gt;=AT9,"〇",AU9&lt;=AT9,"×")</f>
        <v/>
      </c>
      <c r="AX9" s="94" t="s">
        <v>123</v>
      </c>
      <c r="AY9" s="95">
        <f>COUNTIF($AV$46:$AV$51,"×")</f>
        <v>0</v>
      </c>
    </row>
    <row r="10" spans="2:51" s="1" customFormat="1" ht="13.5" thickBot="1" x14ac:dyDescent="0.25">
      <c r="B10" s="9" t="s">
        <v>40</v>
      </c>
      <c r="C10" s="140"/>
      <c r="D10" s="140"/>
      <c r="E10" s="140"/>
      <c r="F10" s="140"/>
      <c r="G10" s="141"/>
      <c r="H10" s="141"/>
      <c r="I10" s="143"/>
      <c r="J10" s="140"/>
      <c r="K10" s="140"/>
      <c r="L10" s="140"/>
      <c r="M10" s="140"/>
      <c r="N10" s="141"/>
      <c r="O10" s="141"/>
      <c r="P10" s="143"/>
      <c r="Q10" s="140"/>
      <c r="R10" s="140"/>
      <c r="S10" s="140"/>
      <c r="T10" s="140"/>
      <c r="U10" s="141"/>
      <c r="V10" s="141"/>
      <c r="W10" s="143"/>
      <c r="X10" s="140"/>
      <c r="Y10" s="140"/>
      <c r="Z10" s="140"/>
      <c r="AA10" s="140"/>
      <c r="AB10" s="141"/>
      <c r="AC10" s="141"/>
      <c r="AD10" s="143"/>
      <c r="AE10" s="144"/>
      <c r="AF10" s="140"/>
      <c r="AG10" s="145"/>
      <c r="AH10" s="17">
        <f>COUNTIF(C10:AG10,"●")+COUNTIF(C10:AG10,"■")+COUNTIF(C10:AG10,"▲")</f>
        <v>0</v>
      </c>
      <c r="AI10" s="203">
        <v>30</v>
      </c>
      <c r="AJ10" s="22" t="s">
        <v>43</v>
      </c>
      <c r="AK10" s="34">
        <f>ROUNDDOWN(AK6/AK9,3)</f>
        <v>0</v>
      </c>
      <c r="AL10" s="33"/>
      <c r="AM10" s="107">
        <f>IFERROR(IF(MONTH(AS9+1)=$AM$4,AS9+1,""),"")</f>
        <v>45774</v>
      </c>
      <c r="AN10" s="103">
        <f t="shared" si="1"/>
        <v>45775</v>
      </c>
      <c r="AO10" s="108">
        <f t="shared" si="1"/>
        <v>45776</v>
      </c>
      <c r="AP10" s="108">
        <f t="shared" si="1"/>
        <v>45777</v>
      </c>
      <c r="AQ10" s="108" t="str">
        <f t="shared" si="1"/>
        <v/>
      </c>
      <c r="AR10" s="108" t="str">
        <f t="shared" si="1"/>
        <v/>
      </c>
      <c r="AS10" s="109" t="str">
        <f t="shared" si="1"/>
        <v/>
      </c>
      <c r="AT10" s="105">
        <f>COUNTIF(AC10:AF10,"●")+COUNTIF(AC10:AF10,"■")</f>
        <v>0</v>
      </c>
      <c r="AU10" s="95">
        <f>COUNTIF(AC11:AF11,"●")+COUNTIF(AC11:AF11,"■")</f>
        <v>0</v>
      </c>
      <c r="AV10" s="106" t="str">
        <f t="array" ref="AV10">_xlfn.IFS(AT10=0,"",AT10=0,"-",AU10&gt;=AT10,"〇",AU10&lt;=AT10,"×")</f>
        <v/>
      </c>
      <c r="AW10" s="89"/>
      <c r="AX10" s="94" t="s">
        <v>124</v>
      </c>
      <c r="AY10" s="95">
        <f>COUNTIF($AV$54:$AV$59,"×")</f>
        <v>0</v>
      </c>
    </row>
    <row r="11" spans="2:51" s="1" customFormat="1" ht="13.5" thickBot="1" x14ac:dyDescent="0.25">
      <c r="B11" s="10" t="s">
        <v>2</v>
      </c>
      <c r="C11" s="146"/>
      <c r="D11" s="146"/>
      <c r="E11" s="146"/>
      <c r="F11" s="146"/>
      <c r="G11" s="147"/>
      <c r="H11" s="148"/>
      <c r="I11" s="149"/>
      <c r="J11" s="146"/>
      <c r="K11" s="146"/>
      <c r="L11" s="146"/>
      <c r="M11" s="146"/>
      <c r="N11" s="147"/>
      <c r="O11" s="148"/>
      <c r="P11" s="149"/>
      <c r="Q11" s="146"/>
      <c r="R11" s="146"/>
      <c r="S11" s="146"/>
      <c r="T11" s="146"/>
      <c r="U11" s="147"/>
      <c r="V11" s="148"/>
      <c r="W11" s="149"/>
      <c r="X11" s="146"/>
      <c r="Y11" s="146"/>
      <c r="Z11" s="146"/>
      <c r="AA11" s="146"/>
      <c r="AB11" s="147"/>
      <c r="AC11" s="148"/>
      <c r="AD11" s="149"/>
      <c r="AE11" s="150"/>
      <c r="AF11" s="146"/>
      <c r="AG11" s="151"/>
      <c r="AH11" s="123">
        <f>COUNTIF(C11:AG11,"●")+COUNTIF(C11:AG11,"■")+COUNTIF(C11:AG11,"▲")</f>
        <v>0</v>
      </c>
      <c r="AI11" s="204"/>
      <c r="AJ11" s="23" t="s">
        <v>29</v>
      </c>
      <c r="AK11" s="35">
        <f>ROUNDDOWN(AK7/AK9,3)</f>
        <v>0</v>
      </c>
      <c r="AL11" s="33"/>
      <c r="AM11" s="110"/>
      <c r="AN11" s="111"/>
      <c r="AO11" s="111"/>
      <c r="AP11" s="111"/>
      <c r="AQ11" s="111"/>
      <c r="AR11" s="111"/>
      <c r="AS11" s="112"/>
      <c r="AT11" s="113"/>
      <c r="AU11" s="114"/>
      <c r="AV11" s="106" t="str">
        <f t="array" ref="AV11">_xlfn.IFS(AT11=0,"",AT11=0,"-",AU11&gt;=AT11,"〇",AU11&lt;=AT11,"×")</f>
        <v/>
      </c>
      <c r="AW11" s="89"/>
      <c r="AX11" s="94" t="s">
        <v>125</v>
      </c>
      <c r="AY11" s="95">
        <f>COUNTIF($AV$62:$AV$67,"×")</f>
        <v>0</v>
      </c>
    </row>
    <row r="12" spans="2:51" x14ac:dyDescent="0.2">
      <c r="AM12" s="91">
        <v>5</v>
      </c>
      <c r="AN12" s="92" t="s">
        <v>0</v>
      </c>
      <c r="AO12" s="92"/>
      <c r="AP12" s="92"/>
      <c r="AQ12" s="92"/>
      <c r="AR12" s="92"/>
      <c r="AS12" s="93"/>
      <c r="AT12" s="194" t="s">
        <v>110</v>
      </c>
      <c r="AU12" s="195"/>
      <c r="AV12" s="196"/>
      <c r="AX12" s="94" t="s">
        <v>126</v>
      </c>
      <c r="AY12" s="95">
        <f>COUNTIF($AV$70:$AV$75,"×")</f>
        <v>0</v>
      </c>
    </row>
    <row r="13" spans="2:51" ht="13.5" thickBot="1" x14ac:dyDescent="0.25">
      <c r="AG13" s="76" t="s">
        <v>95</v>
      </c>
      <c r="AH13" s="62" t="str">
        <f>IF(AK18="-","-",IF(OR(AK18&gt;=8/28,AK14&gt;=AK16),"OK","NG"))</f>
        <v>NG</v>
      </c>
      <c r="AJ13" s="76" t="s">
        <v>94</v>
      </c>
      <c r="AK13" s="62" t="str">
        <f>IF(AK19="-","-",IF(OR(AK19&gt;=8/28,AK15&gt;=AK16),"OK","NG"))</f>
        <v>NG</v>
      </c>
      <c r="AM13" s="96" t="s">
        <v>1</v>
      </c>
      <c r="AN13" s="97" t="s">
        <v>112</v>
      </c>
      <c r="AO13" s="97" t="s">
        <v>113</v>
      </c>
      <c r="AP13" s="97" t="s">
        <v>114</v>
      </c>
      <c r="AQ13" s="97" t="s">
        <v>39</v>
      </c>
      <c r="AR13" s="97" t="s">
        <v>115</v>
      </c>
      <c r="AS13" s="115" t="s">
        <v>116</v>
      </c>
      <c r="AT13" s="99" t="s">
        <v>117</v>
      </c>
      <c r="AU13" s="100" t="s">
        <v>118</v>
      </c>
      <c r="AV13" s="101" t="s">
        <v>101</v>
      </c>
      <c r="AX13" s="94" t="s">
        <v>127</v>
      </c>
      <c r="AY13" s="95">
        <f>COUNTIF($AV$78:$AV$83,"×")</f>
        <v>0</v>
      </c>
    </row>
    <row r="14" spans="2:51" ht="13.5" customHeight="1" thickBot="1" x14ac:dyDescent="0.25">
      <c r="B14" s="8" t="s">
        <v>0</v>
      </c>
      <c r="C14" s="228">
        <v>5</v>
      </c>
      <c r="D14" s="229"/>
      <c r="E14" s="229"/>
      <c r="F14" s="229"/>
      <c r="G14" s="229"/>
      <c r="H14" s="229"/>
      <c r="I14" s="229"/>
      <c r="J14" s="229"/>
      <c r="K14" s="229"/>
      <c r="L14" s="229"/>
      <c r="M14" s="229"/>
      <c r="N14" s="229"/>
      <c r="O14" s="229"/>
      <c r="P14" s="229"/>
      <c r="Q14" s="229"/>
      <c r="R14" s="229"/>
      <c r="S14" s="229"/>
      <c r="T14" s="229"/>
      <c r="U14" s="229"/>
      <c r="V14" s="229"/>
      <c r="W14" s="229"/>
      <c r="X14" s="229"/>
      <c r="Y14" s="229"/>
      <c r="Z14" s="229"/>
      <c r="AA14" s="229"/>
      <c r="AB14" s="229"/>
      <c r="AC14" s="229"/>
      <c r="AD14" s="229"/>
      <c r="AE14" s="229"/>
      <c r="AF14" s="229"/>
      <c r="AG14" s="230"/>
      <c r="AH14" s="221" t="s">
        <v>134</v>
      </c>
      <c r="AI14" s="224" t="s">
        <v>28</v>
      </c>
      <c r="AJ14" s="28" t="s">
        <v>41</v>
      </c>
      <c r="AK14" s="32">
        <f>AH18</f>
        <v>0</v>
      </c>
      <c r="AM14" s="102" t="str">
        <f>IF(AL14&lt;&gt;"",AL14+1,IF(TEXT(カレンダー!$A$4,"aaa")=AM13,カレンダー!$A$4,""))</f>
        <v/>
      </c>
      <c r="AN14" s="103" t="str">
        <f>IF(AM14&lt;&gt;"",AM14+1,IF(TEXT(カレンダー!$A$4,"aaa")=AN13,カレンダー!$A$4,""))</f>
        <v/>
      </c>
      <c r="AO14" s="103" t="str">
        <f>IF(AN14&lt;&gt;"",AN14+1,IF(TEXT(カレンダー!$A$4,"aaa")=AO13,カレンダー!$A$4,""))</f>
        <v/>
      </c>
      <c r="AP14" s="103" t="str">
        <f>IF(AO14&lt;&gt;"",AO14+1,IF(TEXT(カレンダー!$A$4,"aaa")=AP13,カレンダー!$A$4,""))</f>
        <v/>
      </c>
      <c r="AQ14" s="103">
        <f>IF(AP14&lt;&gt;"",AP14+1,IF(TEXT(カレンダー!$A$4,"aaa")=AQ13,カレンダー!$A$4,""))</f>
        <v>45778</v>
      </c>
      <c r="AR14" s="103">
        <f>IF(AQ14&lt;&gt;"",AQ14+1,IF(TEXT(カレンダー!$A$4,"aaa")=AR13,カレンダー!$A$4,""))</f>
        <v>45779</v>
      </c>
      <c r="AS14" s="104">
        <f>IF(AR14&lt;&gt;"",AR14+1,IF(TEXT(カレンダー!$A$4,"aaa")=AS13,カレンダー!$A$4,""))</f>
        <v>45780</v>
      </c>
      <c r="AT14" s="105">
        <f>COUNTIF(C18:E18,"●")+COUNTIF(C18:E18,"■")</f>
        <v>0</v>
      </c>
      <c r="AU14" s="95">
        <f>COUNTIF(C19:E19,"●")+COUNTIF(C19:E19,"■")</f>
        <v>0</v>
      </c>
      <c r="AV14" s="106" t="str">
        <f t="array" ref="AV14">_xlfn.IFS(AT14=0,"",AT14=0,"-",AU14&gt;=AT14,"〇",AU14&lt;=AT14,"×")</f>
        <v/>
      </c>
      <c r="AX14" s="94" t="s">
        <v>128</v>
      </c>
      <c r="AY14" s="95">
        <f>COUNTIF($AV$86:$AV$91,"×")</f>
        <v>0</v>
      </c>
    </row>
    <row r="15" spans="2:51" ht="13.5" thickBot="1" x14ac:dyDescent="0.25">
      <c r="B15" s="9" t="s">
        <v>1</v>
      </c>
      <c r="C15" s="13">
        <v>1</v>
      </c>
      <c r="D15" s="13">
        <f t="shared" ref="D15:AG15" si="2">+C15+1</f>
        <v>2</v>
      </c>
      <c r="E15" s="7">
        <f t="shared" si="2"/>
        <v>3</v>
      </c>
      <c r="F15" s="7">
        <f t="shared" si="2"/>
        <v>4</v>
      </c>
      <c r="G15" s="7">
        <f t="shared" si="2"/>
        <v>5</v>
      </c>
      <c r="H15" s="7">
        <f t="shared" si="2"/>
        <v>6</v>
      </c>
      <c r="I15" s="13">
        <f t="shared" si="2"/>
        <v>7</v>
      </c>
      <c r="J15" s="13">
        <f t="shared" si="2"/>
        <v>8</v>
      </c>
      <c r="K15" s="13">
        <f t="shared" si="2"/>
        <v>9</v>
      </c>
      <c r="L15" s="6">
        <f t="shared" si="2"/>
        <v>10</v>
      </c>
      <c r="M15" s="6">
        <f t="shared" si="2"/>
        <v>11</v>
      </c>
      <c r="N15" s="13">
        <f t="shared" si="2"/>
        <v>12</v>
      </c>
      <c r="O15" s="13">
        <f t="shared" si="2"/>
        <v>13</v>
      </c>
      <c r="P15" s="13">
        <f t="shared" si="2"/>
        <v>14</v>
      </c>
      <c r="Q15" s="13">
        <f t="shared" si="2"/>
        <v>15</v>
      </c>
      <c r="R15" s="13">
        <f t="shared" si="2"/>
        <v>16</v>
      </c>
      <c r="S15" s="6">
        <f t="shared" si="2"/>
        <v>17</v>
      </c>
      <c r="T15" s="6">
        <f t="shared" si="2"/>
        <v>18</v>
      </c>
      <c r="U15" s="13">
        <f t="shared" si="2"/>
        <v>19</v>
      </c>
      <c r="V15" s="13">
        <f t="shared" si="2"/>
        <v>20</v>
      </c>
      <c r="W15" s="13">
        <f t="shared" si="2"/>
        <v>21</v>
      </c>
      <c r="X15" s="13">
        <f t="shared" si="2"/>
        <v>22</v>
      </c>
      <c r="Y15" s="13">
        <f t="shared" si="2"/>
        <v>23</v>
      </c>
      <c r="Z15" s="6">
        <f t="shared" si="2"/>
        <v>24</v>
      </c>
      <c r="AA15" s="6">
        <f t="shared" si="2"/>
        <v>25</v>
      </c>
      <c r="AB15" s="13">
        <f t="shared" si="2"/>
        <v>26</v>
      </c>
      <c r="AC15" s="13">
        <f t="shared" si="2"/>
        <v>27</v>
      </c>
      <c r="AD15" s="13">
        <f t="shared" si="2"/>
        <v>28</v>
      </c>
      <c r="AE15" s="13">
        <f t="shared" si="2"/>
        <v>29</v>
      </c>
      <c r="AF15" s="13">
        <f t="shared" si="2"/>
        <v>30</v>
      </c>
      <c r="AG15" s="6">
        <f t="shared" si="2"/>
        <v>31</v>
      </c>
      <c r="AH15" s="222"/>
      <c r="AI15" s="225"/>
      <c r="AJ15" s="28" t="s">
        <v>42</v>
      </c>
      <c r="AK15" s="32">
        <f>AH19</f>
        <v>0</v>
      </c>
      <c r="AM15" s="107">
        <f>IFERROR(IF(MONTH(AS14+1)=$AM$12,AS14+1,""),"")</f>
        <v>45781</v>
      </c>
      <c r="AN15" s="103">
        <f t="shared" ref="AN15:AS18" si="3">IFERROR(IF(MONTH(AM15+1)=$AM$12,AM15+1,""),"")</f>
        <v>45782</v>
      </c>
      <c r="AO15" s="103">
        <f t="shared" si="3"/>
        <v>45783</v>
      </c>
      <c r="AP15" s="103">
        <f t="shared" si="3"/>
        <v>45784</v>
      </c>
      <c r="AQ15" s="103">
        <f t="shared" si="3"/>
        <v>45785</v>
      </c>
      <c r="AR15" s="103">
        <f t="shared" si="3"/>
        <v>45786</v>
      </c>
      <c r="AS15" s="116">
        <f t="shared" si="3"/>
        <v>45787</v>
      </c>
      <c r="AT15" s="105">
        <f>COUNTIF(F18:L18,"●")+COUNTIF(F18:L18,"■")</f>
        <v>0</v>
      </c>
      <c r="AU15" s="95">
        <f>COUNTIF(F19:L19,"●")+COUNTIF(F19:L19,"■")</f>
        <v>0</v>
      </c>
      <c r="AV15" s="106" t="str">
        <f t="array" ref="AV15">_xlfn.IFS(AT15=0,"",AT15=0,"-",AU15&gt;=AT15,"〇",AU15&lt;=AT15,"×")</f>
        <v/>
      </c>
      <c r="AX15" s="94" t="s">
        <v>129</v>
      </c>
      <c r="AY15" s="95">
        <f>COUNTIF($AV$94:$AV$99,"×")</f>
        <v>0</v>
      </c>
    </row>
    <row r="16" spans="2:51" ht="13.5" thickBot="1" x14ac:dyDescent="0.25">
      <c r="B16" s="9" t="s">
        <v>3</v>
      </c>
      <c r="C16" s="61" t="str">
        <f>カレンダー!A5</f>
        <v>木</v>
      </c>
      <c r="D16" s="61" t="str">
        <f>カレンダー!B5</f>
        <v>金</v>
      </c>
      <c r="E16" s="61" t="str">
        <f>カレンダー!C5</f>
        <v>土</v>
      </c>
      <c r="F16" s="61" t="str">
        <f>カレンダー!D5</f>
        <v>日</v>
      </c>
      <c r="G16" s="61" t="str">
        <f>カレンダー!E5</f>
        <v>月</v>
      </c>
      <c r="H16" s="61" t="str">
        <f>カレンダー!F5</f>
        <v>火</v>
      </c>
      <c r="I16" s="61" t="str">
        <f>カレンダー!G5</f>
        <v>水</v>
      </c>
      <c r="J16" s="61" t="str">
        <f>カレンダー!H5</f>
        <v>木</v>
      </c>
      <c r="K16" s="61" t="str">
        <f>カレンダー!I5</f>
        <v>金</v>
      </c>
      <c r="L16" s="61" t="str">
        <f>カレンダー!J5</f>
        <v>土</v>
      </c>
      <c r="M16" s="61" t="str">
        <f>カレンダー!K5</f>
        <v>日</v>
      </c>
      <c r="N16" s="61" t="str">
        <f>カレンダー!L5</f>
        <v>月</v>
      </c>
      <c r="O16" s="61" t="str">
        <f>カレンダー!M5</f>
        <v>火</v>
      </c>
      <c r="P16" s="61" t="str">
        <f>カレンダー!N5</f>
        <v>水</v>
      </c>
      <c r="Q16" s="61" t="str">
        <f>カレンダー!O5</f>
        <v>木</v>
      </c>
      <c r="R16" s="61" t="str">
        <f>カレンダー!P5</f>
        <v>金</v>
      </c>
      <c r="S16" s="61" t="str">
        <f>カレンダー!Q5</f>
        <v>土</v>
      </c>
      <c r="T16" s="61" t="str">
        <f>カレンダー!R5</f>
        <v>日</v>
      </c>
      <c r="U16" s="61" t="str">
        <f>カレンダー!S5</f>
        <v>月</v>
      </c>
      <c r="V16" s="61" t="str">
        <f>カレンダー!T5</f>
        <v>火</v>
      </c>
      <c r="W16" s="61" t="str">
        <f>カレンダー!U5</f>
        <v>水</v>
      </c>
      <c r="X16" s="61" t="str">
        <f>カレンダー!V5</f>
        <v>木</v>
      </c>
      <c r="Y16" s="61" t="str">
        <f>カレンダー!W5</f>
        <v>金</v>
      </c>
      <c r="Z16" s="61" t="str">
        <f>カレンダー!X5</f>
        <v>土</v>
      </c>
      <c r="AA16" s="61" t="str">
        <f>カレンダー!Y5</f>
        <v>日</v>
      </c>
      <c r="AB16" s="61" t="str">
        <f>カレンダー!Z5</f>
        <v>月</v>
      </c>
      <c r="AC16" s="61" t="str">
        <f>カレンダー!AA5</f>
        <v>火</v>
      </c>
      <c r="AD16" s="61" t="str">
        <f>カレンダー!AB5</f>
        <v>水</v>
      </c>
      <c r="AE16" s="61" t="str">
        <f>カレンダー!AC5</f>
        <v>木</v>
      </c>
      <c r="AF16" s="61" t="str">
        <f>カレンダー!AD5</f>
        <v>金</v>
      </c>
      <c r="AG16" s="61" t="str">
        <f>カレンダー!AE5</f>
        <v>土</v>
      </c>
      <c r="AH16" s="222"/>
      <c r="AI16" s="225"/>
      <c r="AJ16" s="28" t="s">
        <v>48</v>
      </c>
      <c r="AK16" s="152">
        <v>11</v>
      </c>
      <c r="AM16" s="107">
        <f>IFERROR(IF(MONTH(AS15+1)=$AM$12,AS15+1,""),"")</f>
        <v>45788</v>
      </c>
      <c r="AN16" s="103">
        <f t="shared" si="3"/>
        <v>45789</v>
      </c>
      <c r="AO16" s="103">
        <f t="shared" si="3"/>
        <v>45790</v>
      </c>
      <c r="AP16" s="103">
        <f t="shared" si="3"/>
        <v>45791</v>
      </c>
      <c r="AQ16" s="103">
        <f t="shared" si="3"/>
        <v>45792</v>
      </c>
      <c r="AR16" s="103">
        <f t="shared" si="3"/>
        <v>45793</v>
      </c>
      <c r="AS16" s="116">
        <f t="shared" si="3"/>
        <v>45794</v>
      </c>
      <c r="AT16" s="105">
        <f>COUNTIF(M18:S18,"●")+COUNTIF(M18:S18,"■")</f>
        <v>0</v>
      </c>
      <c r="AU16" s="95">
        <f>COUNTIF(M19:S19,"●")+COUNTIF(M19:S19,"■")</f>
        <v>0</v>
      </c>
      <c r="AV16" s="106" t="str">
        <f t="array" ref="AV16">_xlfn.IFS(AT16=0,"",AT16=0,"-",AU16&gt;=AT16,"〇",AU16&lt;=AT16,"×")</f>
        <v/>
      </c>
      <c r="AY16" s="47"/>
    </row>
    <row r="17" spans="2:51" s="3" customFormat="1" ht="60" customHeight="1" thickBot="1" x14ac:dyDescent="0.25">
      <c r="B17" s="11" t="s">
        <v>4</v>
      </c>
      <c r="C17" s="134"/>
      <c r="D17" s="134"/>
      <c r="E17" s="138" t="s">
        <v>20</v>
      </c>
      <c r="F17" s="138" t="s">
        <v>5</v>
      </c>
      <c r="G17" s="138" t="s">
        <v>6</v>
      </c>
      <c r="H17" s="138" t="s">
        <v>47</v>
      </c>
      <c r="I17" s="134"/>
      <c r="J17" s="134"/>
      <c r="K17" s="134"/>
      <c r="L17" s="135"/>
      <c r="M17" s="135"/>
      <c r="N17" s="134"/>
      <c r="O17" s="134"/>
      <c r="P17" s="134"/>
      <c r="Q17" s="134"/>
      <c r="R17" s="134"/>
      <c r="S17" s="135"/>
      <c r="T17" s="135"/>
      <c r="U17" s="134"/>
      <c r="V17" s="134"/>
      <c r="W17" s="134"/>
      <c r="X17" s="134"/>
      <c r="Y17" s="134"/>
      <c r="Z17" s="135"/>
      <c r="AA17" s="153"/>
      <c r="AB17" s="134"/>
      <c r="AC17" s="154"/>
      <c r="AD17" s="154"/>
      <c r="AE17" s="134"/>
      <c r="AF17" s="134"/>
      <c r="AG17" s="135"/>
      <c r="AH17" s="223"/>
      <c r="AI17" s="226"/>
      <c r="AJ17" s="29" t="s">
        <v>28</v>
      </c>
      <c r="AK17" s="30">
        <f>AI18</f>
        <v>31</v>
      </c>
      <c r="AM17" s="107">
        <f>IFERROR(IF(MONTH(AS16+1)=$AM$12,AS16+1,""),"")</f>
        <v>45795</v>
      </c>
      <c r="AN17" s="103">
        <f t="shared" si="3"/>
        <v>45796</v>
      </c>
      <c r="AO17" s="103">
        <f t="shared" si="3"/>
        <v>45797</v>
      </c>
      <c r="AP17" s="103">
        <f t="shared" si="3"/>
        <v>45798</v>
      </c>
      <c r="AQ17" s="103">
        <f t="shared" si="3"/>
        <v>45799</v>
      </c>
      <c r="AR17" s="103">
        <f t="shared" si="3"/>
        <v>45800</v>
      </c>
      <c r="AS17" s="116">
        <f t="shared" si="3"/>
        <v>45801</v>
      </c>
      <c r="AT17" s="105">
        <f>COUNTIF(T18:Z18,"●")+COUNTIF(T18:Z18,"■")</f>
        <v>0</v>
      </c>
      <c r="AU17" s="95">
        <f>COUNTIF(T19:Z19,"●")+COUNTIF(T19:Z19,"■")</f>
        <v>0</v>
      </c>
      <c r="AV17" s="106" t="str">
        <f t="array" ref="AV17">_xlfn.IFS(AT17=0,"",AT17=0,"-",AU17&gt;=AT17,"〇",AU17&lt;=AT17,"×")</f>
        <v/>
      </c>
      <c r="AY17" s="117"/>
    </row>
    <row r="18" spans="2:51" s="1" customFormat="1" ht="13.5" thickBot="1" x14ac:dyDescent="0.25">
      <c r="B18" s="9" t="s">
        <v>40</v>
      </c>
      <c r="C18" s="140"/>
      <c r="D18" s="140"/>
      <c r="E18" s="144"/>
      <c r="F18" s="144"/>
      <c r="G18" s="144"/>
      <c r="H18" s="144"/>
      <c r="I18" s="140"/>
      <c r="J18" s="140"/>
      <c r="K18" s="140"/>
      <c r="L18" s="141"/>
      <c r="M18" s="142"/>
      <c r="N18" s="143"/>
      <c r="O18" s="140"/>
      <c r="P18" s="140"/>
      <c r="Q18" s="140"/>
      <c r="R18" s="140"/>
      <c r="S18" s="141"/>
      <c r="T18" s="142"/>
      <c r="U18" s="143"/>
      <c r="V18" s="140"/>
      <c r="W18" s="140"/>
      <c r="X18" s="140"/>
      <c r="Y18" s="140"/>
      <c r="Z18" s="141"/>
      <c r="AA18" s="142"/>
      <c r="AB18" s="143"/>
      <c r="AC18" s="140"/>
      <c r="AD18" s="140"/>
      <c r="AE18" s="140"/>
      <c r="AF18" s="140"/>
      <c r="AG18" s="141"/>
      <c r="AH18" s="17">
        <f>COUNTIF(C18:AG18,"●")+COUNTIF(C18:AG18,"■")+COUNTIF(C18:AG18,"▲")</f>
        <v>0</v>
      </c>
      <c r="AI18" s="203">
        <v>31</v>
      </c>
      <c r="AJ18" s="26" t="s">
        <v>43</v>
      </c>
      <c r="AK18" s="34">
        <f>ROUNDDOWN(AK14/AK17,3)</f>
        <v>0</v>
      </c>
      <c r="AM18" s="107">
        <f>IFERROR(IF(MONTH(AS17+1)=$AM$12,AS17+1,""),"")</f>
        <v>45802</v>
      </c>
      <c r="AN18" s="103">
        <f t="shared" si="3"/>
        <v>45803</v>
      </c>
      <c r="AO18" s="103">
        <f t="shared" si="3"/>
        <v>45804</v>
      </c>
      <c r="AP18" s="103">
        <f t="shared" si="3"/>
        <v>45805</v>
      </c>
      <c r="AQ18" s="103">
        <f t="shared" si="3"/>
        <v>45806</v>
      </c>
      <c r="AR18" s="103">
        <f t="shared" si="3"/>
        <v>45807</v>
      </c>
      <c r="AS18" s="116">
        <f t="shared" si="3"/>
        <v>45808</v>
      </c>
      <c r="AT18" s="105">
        <f>COUNTIF(AA18:AG18,"●")+COUNTIF(AA18:AG18,"■")</f>
        <v>0</v>
      </c>
      <c r="AU18" s="95">
        <f>COUNTIF(AA19:AG19,"●")+COUNTIF(AA19:AG19,"■")</f>
        <v>0</v>
      </c>
      <c r="AV18" s="106" t="str">
        <f t="array" ref="AV18">_xlfn.IFS(AT18=0,"",AT18=0,"-",AU18&gt;=AT18,"〇",AU18&lt;=AT18,"×")</f>
        <v/>
      </c>
      <c r="AW18" s="89"/>
      <c r="AX18" s="89"/>
      <c r="AY18" s="118"/>
    </row>
    <row r="19" spans="2:51" s="1" customFormat="1" ht="13.5" thickBot="1" x14ac:dyDescent="0.25">
      <c r="B19" s="10" t="s">
        <v>2</v>
      </c>
      <c r="C19" s="146"/>
      <c r="D19" s="146"/>
      <c r="E19" s="150"/>
      <c r="F19" s="150"/>
      <c r="G19" s="150"/>
      <c r="H19" s="150"/>
      <c r="I19" s="146"/>
      <c r="J19" s="146"/>
      <c r="K19" s="146"/>
      <c r="L19" s="147"/>
      <c r="M19" s="148"/>
      <c r="N19" s="149"/>
      <c r="O19" s="146"/>
      <c r="P19" s="146"/>
      <c r="Q19" s="146"/>
      <c r="R19" s="146"/>
      <c r="S19" s="147"/>
      <c r="T19" s="148"/>
      <c r="U19" s="149"/>
      <c r="V19" s="146"/>
      <c r="W19" s="146"/>
      <c r="X19" s="146"/>
      <c r="Y19" s="146"/>
      <c r="Z19" s="147"/>
      <c r="AA19" s="148"/>
      <c r="AB19" s="149"/>
      <c r="AC19" s="146"/>
      <c r="AD19" s="146"/>
      <c r="AE19" s="146"/>
      <c r="AF19" s="146"/>
      <c r="AG19" s="147"/>
      <c r="AH19" s="123">
        <f>COUNTIF(C19:AG19,"●")+COUNTIF(C19:AG19,"■")+COUNTIF(C19:AG19,"▲")</f>
        <v>0</v>
      </c>
      <c r="AI19" s="204"/>
      <c r="AJ19" s="27" t="s">
        <v>29</v>
      </c>
      <c r="AK19" s="35">
        <f>ROUNDDOWN(AK15/AK17,3)</f>
        <v>0</v>
      </c>
      <c r="AM19" s="110"/>
      <c r="AN19" s="111"/>
      <c r="AO19" s="111"/>
      <c r="AP19" s="111"/>
      <c r="AQ19" s="111"/>
      <c r="AR19" s="111"/>
      <c r="AS19" s="112"/>
      <c r="AT19" s="105"/>
      <c r="AU19" s="114"/>
      <c r="AV19" s="106" t="str">
        <f t="array" ref="AV19">_xlfn.IFS(AT19=0,"",AT19=0,"-",AU19&gt;=AT19,"〇",AU19&lt;=AT19,"×")</f>
        <v/>
      </c>
      <c r="AW19" s="89"/>
      <c r="AX19" s="89"/>
      <c r="AY19" s="118"/>
    </row>
    <row r="20" spans="2:51" x14ac:dyDescent="0.2">
      <c r="AM20" s="91">
        <v>6</v>
      </c>
      <c r="AN20" s="92" t="s">
        <v>0</v>
      </c>
      <c r="AO20" s="92"/>
      <c r="AP20" s="92"/>
      <c r="AQ20" s="92"/>
      <c r="AR20" s="92"/>
      <c r="AS20" s="93"/>
      <c r="AT20" s="194" t="s">
        <v>110</v>
      </c>
      <c r="AU20" s="195"/>
      <c r="AV20" s="196"/>
    </row>
    <row r="21" spans="2:51" ht="13.5" thickBot="1" x14ac:dyDescent="0.25">
      <c r="AG21" s="76" t="s">
        <v>95</v>
      </c>
      <c r="AH21" s="62" t="str">
        <f>IF(AK26="-","-",IF(OR(AK26&gt;=8/28,AK22&gt;=AK24),"OK","NG"))</f>
        <v>NG</v>
      </c>
      <c r="AJ21" s="76" t="s">
        <v>94</v>
      </c>
      <c r="AK21" s="62" t="str">
        <f>IF(AK27="-","-",IF(OR(AK27&gt;=8/28,AK23&gt;=AK24),"OK","NG"))</f>
        <v>NG</v>
      </c>
      <c r="AM21" s="96" t="s">
        <v>1</v>
      </c>
      <c r="AN21" s="97" t="s">
        <v>112</v>
      </c>
      <c r="AO21" s="97" t="s">
        <v>113</v>
      </c>
      <c r="AP21" s="97" t="s">
        <v>114</v>
      </c>
      <c r="AQ21" s="97" t="s">
        <v>39</v>
      </c>
      <c r="AR21" s="97" t="s">
        <v>115</v>
      </c>
      <c r="AS21" s="115" t="s">
        <v>116</v>
      </c>
      <c r="AT21" s="99" t="s">
        <v>117</v>
      </c>
      <c r="AU21" s="100" t="s">
        <v>118</v>
      </c>
      <c r="AV21" s="101" t="s">
        <v>101</v>
      </c>
    </row>
    <row r="22" spans="2:51" ht="13.5" customHeight="1" thickBot="1" x14ac:dyDescent="0.25">
      <c r="B22" s="8" t="s">
        <v>0</v>
      </c>
      <c r="C22" s="228">
        <v>6</v>
      </c>
      <c r="D22" s="229"/>
      <c r="E22" s="229"/>
      <c r="F22" s="229"/>
      <c r="G22" s="229"/>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30"/>
      <c r="AH22" s="221" t="s">
        <v>134</v>
      </c>
      <c r="AI22" s="224" t="s">
        <v>28</v>
      </c>
      <c r="AJ22" s="28" t="s">
        <v>41</v>
      </c>
      <c r="AK22" s="32">
        <f>AH26</f>
        <v>0</v>
      </c>
      <c r="AM22" s="102">
        <f>IF(AL22&lt;&gt;"",AL22+1,IF(TEXT(カレンダー!$A$6,"aaa")=AM21,カレンダー!$A$6,""))</f>
        <v>45809</v>
      </c>
      <c r="AN22" s="103">
        <f>IF(AM22&lt;&gt;"",AM22+1,IF(TEXT(カレンダー!$A$6,"aaa")=AN21,カレンダー!$A$6,""))</f>
        <v>45810</v>
      </c>
      <c r="AO22" s="103">
        <f>IF(AN22&lt;&gt;"",AN22+1,IF(TEXT(カレンダー!$A$6,"aaa")=AO21,カレンダー!$A$6,""))</f>
        <v>45811</v>
      </c>
      <c r="AP22" s="103">
        <f>IF(AO22&lt;&gt;"",AO22+1,IF(TEXT(カレンダー!$A$6,"aaa")=AP21,カレンダー!$A$6,""))</f>
        <v>45812</v>
      </c>
      <c r="AQ22" s="103">
        <f>IF(AP22&lt;&gt;"",AP22+1,IF(TEXT(カレンダー!$A$6,"aaa")=AQ21,カレンダー!$A$6,""))</f>
        <v>45813</v>
      </c>
      <c r="AR22" s="103">
        <f>IF(AQ22&lt;&gt;"",AQ22+1,IF(TEXT(カレンダー!$A$6,"aaa")=AR21,カレンダー!$A$6,""))</f>
        <v>45814</v>
      </c>
      <c r="AS22" s="104">
        <f>IF(AR22&lt;&gt;"",AR22+1,IF(TEXT(カレンダー!$A$6,"aaa")=AS21,カレンダー!$A$6,""))</f>
        <v>45815</v>
      </c>
      <c r="AT22" s="105">
        <f>COUNTIF(C26:I26,"●")+COUNTIF(C26:I26,"■")</f>
        <v>0</v>
      </c>
      <c r="AU22" s="95">
        <f>COUNTIF(C27:I27,"●")+COUNTIF(C27:I27,"■")</f>
        <v>0</v>
      </c>
      <c r="AV22" s="106" t="str">
        <f t="array" ref="AV22">_xlfn.IFS(AT22=0,"",AT22=0,"-",AU22&gt;=AT22,"〇",AU22&lt;=AT22,"×")</f>
        <v/>
      </c>
    </row>
    <row r="23" spans="2:51" ht="13.5" thickBot="1" x14ac:dyDescent="0.25">
      <c r="B23" s="9" t="s">
        <v>1</v>
      </c>
      <c r="C23" s="6">
        <v>1</v>
      </c>
      <c r="D23" s="13">
        <f t="shared" ref="D23:AF23" si="4">+C23+1</f>
        <v>2</v>
      </c>
      <c r="E23" s="13">
        <f t="shared" si="4"/>
        <v>3</v>
      </c>
      <c r="F23" s="13">
        <f t="shared" si="4"/>
        <v>4</v>
      </c>
      <c r="G23" s="13">
        <f t="shared" si="4"/>
        <v>5</v>
      </c>
      <c r="H23" s="13">
        <f t="shared" si="4"/>
        <v>6</v>
      </c>
      <c r="I23" s="6">
        <f t="shared" si="4"/>
        <v>7</v>
      </c>
      <c r="J23" s="6">
        <f t="shared" si="4"/>
        <v>8</v>
      </c>
      <c r="K23" s="13">
        <f t="shared" si="4"/>
        <v>9</v>
      </c>
      <c r="L23" s="13">
        <f t="shared" si="4"/>
        <v>10</v>
      </c>
      <c r="M23" s="13">
        <f t="shared" si="4"/>
        <v>11</v>
      </c>
      <c r="N23" s="13">
        <f t="shared" si="4"/>
        <v>12</v>
      </c>
      <c r="O23" s="13">
        <f t="shared" si="4"/>
        <v>13</v>
      </c>
      <c r="P23" s="6">
        <f t="shared" si="4"/>
        <v>14</v>
      </c>
      <c r="Q23" s="6">
        <f t="shared" si="4"/>
        <v>15</v>
      </c>
      <c r="R23" s="13">
        <f t="shared" si="4"/>
        <v>16</v>
      </c>
      <c r="S23" s="13">
        <f t="shared" si="4"/>
        <v>17</v>
      </c>
      <c r="T23" s="13">
        <f t="shared" si="4"/>
        <v>18</v>
      </c>
      <c r="U23" s="13">
        <f t="shared" si="4"/>
        <v>19</v>
      </c>
      <c r="V23" s="13">
        <f t="shared" si="4"/>
        <v>20</v>
      </c>
      <c r="W23" s="6">
        <f t="shared" si="4"/>
        <v>21</v>
      </c>
      <c r="X23" s="6">
        <f t="shared" si="4"/>
        <v>22</v>
      </c>
      <c r="Y23" s="13">
        <f t="shared" si="4"/>
        <v>23</v>
      </c>
      <c r="Z23" s="13">
        <f t="shared" si="4"/>
        <v>24</v>
      </c>
      <c r="AA23" s="13">
        <f t="shared" si="4"/>
        <v>25</v>
      </c>
      <c r="AB23" s="13">
        <f t="shared" si="4"/>
        <v>26</v>
      </c>
      <c r="AC23" s="13">
        <f t="shared" si="4"/>
        <v>27</v>
      </c>
      <c r="AD23" s="6">
        <f t="shared" si="4"/>
        <v>28</v>
      </c>
      <c r="AE23" s="6">
        <f t="shared" si="4"/>
        <v>29</v>
      </c>
      <c r="AF23" s="13">
        <f t="shared" si="4"/>
        <v>30</v>
      </c>
      <c r="AG23" s="2"/>
      <c r="AH23" s="222"/>
      <c r="AI23" s="225"/>
      <c r="AJ23" s="28" t="s">
        <v>42</v>
      </c>
      <c r="AK23" s="32">
        <f>AH27</f>
        <v>0</v>
      </c>
      <c r="AM23" s="107">
        <f>IFERROR(IF(MONTH(AS22+1)=$AM$20,AS22+1,""),"")</f>
        <v>45816</v>
      </c>
      <c r="AN23" s="103">
        <f t="shared" ref="AN23:AS26" si="5">IFERROR(IF(MONTH(AM23+1)=$AM$20,AM23+1,""),"")</f>
        <v>45817</v>
      </c>
      <c r="AO23" s="103">
        <f t="shared" si="5"/>
        <v>45818</v>
      </c>
      <c r="AP23" s="103">
        <f t="shared" si="5"/>
        <v>45819</v>
      </c>
      <c r="AQ23" s="103">
        <f t="shared" si="5"/>
        <v>45820</v>
      </c>
      <c r="AR23" s="103">
        <f t="shared" si="5"/>
        <v>45821</v>
      </c>
      <c r="AS23" s="104">
        <f t="shared" si="5"/>
        <v>45822</v>
      </c>
      <c r="AT23" s="105">
        <f>COUNTIF(J26:P26,"●")+COUNTIF(J26:P26,"■")</f>
        <v>0</v>
      </c>
      <c r="AU23" s="95">
        <f>COUNTIF(J27:P27,"●")+COUNTIF(J27:P27,"■")</f>
        <v>0</v>
      </c>
      <c r="AV23" s="106" t="str">
        <f t="array" ref="AV23">_xlfn.IFS(AT23=0,"",AT23=0,"-",AU23&gt;=AT23,"〇",AU23&lt;=AT23,"×")</f>
        <v/>
      </c>
    </row>
    <row r="24" spans="2:51" ht="13.5" thickBot="1" x14ac:dyDescent="0.25">
      <c r="B24" s="9" t="s">
        <v>3</v>
      </c>
      <c r="C24" s="6" t="str">
        <f>カレンダー!A7</f>
        <v>日</v>
      </c>
      <c r="D24" s="13" t="str">
        <f>カレンダー!B7</f>
        <v>月</v>
      </c>
      <c r="E24" s="13" t="str">
        <f>カレンダー!C7</f>
        <v>火</v>
      </c>
      <c r="F24" s="13" t="str">
        <f>カレンダー!D7</f>
        <v>水</v>
      </c>
      <c r="G24" s="13" t="str">
        <f>カレンダー!E7</f>
        <v>木</v>
      </c>
      <c r="H24" s="13" t="str">
        <f>カレンダー!F7</f>
        <v>金</v>
      </c>
      <c r="I24" s="13" t="str">
        <f>カレンダー!G7</f>
        <v>土</v>
      </c>
      <c r="J24" s="13" t="str">
        <f>カレンダー!H7</f>
        <v>日</v>
      </c>
      <c r="K24" s="13" t="str">
        <f>カレンダー!I7</f>
        <v>月</v>
      </c>
      <c r="L24" s="13" t="str">
        <f>カレンダー!J7</f>
        <v>火</v>
      </c>
      <c r="M24" s="13" t="str">
        <f>カレンダー!K7</f>
        <v>水</v>
      </c>
      <c r="N24" s="13" t="str">
        <f>カレンダー!L7</f>
        <v>木</v>
      </c>
      <c r="O24" s="13" t="str">
        <f>カレンダー!M7</f>
        <v>金</v>
      </c>
      <c r="P24" s="13" t="str">
        <f>カレンダー!N7</f>
        <v>土</v>
      </c>
      <c r="Q24" s="13" t="str">
        <f>カレンダー!O7</f>
        <v>日</v>
      </c>
      <c r="R24" s="13" t="str">
        <f>カレンダー!P7</f>
        <v>月</v>
      </c>
      <c r="S24" s="13" t="str">
        <f>カレンダー!Q7</f>
        <v>火</v>
      </c>
      <c r="T24" s="13" t="str">
        <f>カレンダー!R7</f>
        <v>水</v>
      </c>
      <c r="U24" s="13" t="str">
        <f>カレンダー!S7</f>
        <v>木</v>
      </c>
      <c r="V24" s="13" t="str">
        <f>カレンダー!T7</f>
        <v>金</v>
      </c>
      <c r="W24" s="13" t="str">
        <f>カレンダー!U7</f>
        <v>土</v>
      </c>
      <c r="X24" s="13" t="str">
        <f>カレンダー!V7</f>
        <v>日</v>
      </c>
      <c r="Y24" s="13" t="str">
        <f>カレンダー!W7</f>
        <v>月</v>
      </c>
      <c r="Z24" s="13" t="str">
        <f>カレンダー!X7</f>
        <v>火</v>
      </c>
      <c r="AA24" s="13" t="str">
        <f>カレンダー!Y7</f>
        <v>水</v>
      </c>
      <c r="AB24" s="13" t="str">
        <f>カレンダー!Z7</f>
        <v>木</v>
      </c>
      <c r="AC24" s="13" t="str">
        <f>カレンダー!AA7</f>
        <v>金</v>
      </c>
      <c r="AD24" s="13" t="str">
        <f>カレンダー!AB7</f>
        <v>土</v>
      </c>
      <c r="AE24" s="13" t="str">
        <f>カレンダー!AC7</f>
        <v>日</v>
      </c>
      <c r="AF24" s="13" t="str">
        <f>カレンダー!AD7</f>
        <v>月</v>
      </c>
      <c r="AG24" s="2"/>
      <c r="AH24" s="222"/>
      <c r="AI24" s="225"/>
      <c r="AJ24" s="28" t="s">
        <v>48</v>
      </c>
      <c r="AK24" s="152">
        <v>9</v>
      </c>
      <c r="AM24" s="107">
        <f>IFERROR(IF(MONTH(AS23+1)=$AM$20,AS23+1,""),"")</f>
        <v>45823</v>
      </c>
      <c r="AN24" s="103">
        <f t="shared" si="5"/>
        <v>45824</v>
      </c>
      <c r="AO24" s="103">
        <f t="shared" si="5"/>
        <v>45825</v>
      </c>
      <c r="AP24" s="103">
        <f t="shared" si="5"/>
        <v>45826</v>
      </c>
      <c r="AQ24" s="103">
        <f t="shared" si="5"/>
        <v>45827</v>
      </c>
      <c r="AR24" s="103">
        <f t="shared" si="5"/>
        <v>45828</v>
      </c>
      <c r="AS24" s="104">
        <f t="shared" si="5"/>
        <v>45829</v>
      </c>
      <c r="AT24" s="105">
        <f>COUNTIF(Q26:W26,"●")+COUNTIF(Q26:W26,"■")</f>
        <v>0</v>
      </c>
      <c r="AU24" s="95">
        <f>COUNTIF(Q27:W27,"●")+COUNTIF(Q27:W27,"■")</f>
        <v>0</v>
      </c>
      <c r="AV24" s="106" t="str">
        <f t="array" ref="AV24">_xlfn.IFS(AT24=0,"",AT24=0,"-",AU24&gt;=AT24,"〇",AU24&lt;=AT24,"×")</f>
        <v/>
      </c>
    </row>
    <row r="25" spans="2:51" s="3" customFormat="1" ht="60" customHeight="1" thickBot="1" x14ac:dyDescent="0.25">
      <c r="B25" s="11" t="s">
        <v>4</v>
      </c>
      <c r="C25" s="135"/>
      <c r="D25" s="134"/>
      <c r="E25" s="134"/>
      <c r="F25" s="134"/>
      <c r="G25" s="134"/>
      <c r="H25" s="134"/>
      <c r="I25" s="135"/>
      <c r="J25" s="135"/>
      <c r="K25" s="134"/>
      <c r="L25" s="134"/>
      <c r="M25" s="134"/>
      <c r="N25" s="134"/>
      <c r="O25" s="134"/>
      <c r="P25" s="135"/>
      <c r="Q25" s="135"/>
      <c r="R25" s="134"/>
      <c r="S25" s="134"/>
      <c r="T25" s="134"/>
      <c r="U25" s="134"/>
      <c r="V25" s="134"/>
      <c r="W25" s="135"/>
      <c r="X25" s="135"/>
      <c r="Y25" s="134"/>
      <c r="Z25" s="134"/>
      <c r="AA25" s="134"/>
      <c r="AB25" s="134"/>
      <c r="AC25" s="134"/>
      <c r="AD25" s="135"/>
      <c r="AE25" s="135"/>
      <c r="AF25" s="134"/>
      <c r="AG25" s="155"/>
      <c r="AH25" s="223"/>
      <c r="AI25" s="226"/>
      <c r="AJ25" s="29" t="s">
        <v>28</v>
      </c>
      <c r="AK25" s="30">
        <f>AI26</f>
        <v>30</v>
      </c>
      <c r="AM25" s="107">
        <f>IFERROR(IF(MONTH(AS24+1)=$AM$20,AS24+1,""),"")</f>
        <v>45830</v>
      </c>
      <c r="AN25" s="103">
        <f t="shared" si="5"/>
        <v>45831</v>
      </c>
      <c r="AO25" s="103">
        <f t="shared" si="5"/>
        <v>45832</v>
      </c>
      <c r="AP25" s="103">
        <f t="shared" si="5"/>
        <v>45833</v>
      </c>
      <c r="AQ25" s="103">
        <f t="shared" si="5"/>
        <v>45834</v>
      </c>
      <c r="AR25" s="103">
        <f t="shared" si="5"/>
        <v>45835</v>
      </c>
      <c r="AS25" s="104">
        <f t="shared" si="5"/>
        <v>45836</v>
      </c>
      <c r="AT25" s="105">
        <f>COUNTIF(X26:AD26,"●")+COUNTIF(X26:AD26,"■")</f>
        <v>0</v>
      </c>
      <c r="AU25" s="95">
        <f>COUNTIF(X27:AD27,"●")+COUNTIF(X27:AD27,"■")</f>
        <v>0</v>
      </c>
      <c r="AV25" s="106" t="str">
        <f t="array" ref="AV25">_xlfn.IFS(AT25=0,"",AT25=0,"-",AU25&gt;=AT25,"〇",AU25&lt;=AT25,"×")</f>
        <v/>
      </c>
    </row>
    <row r="26" spans="2:51" s="1" customFormat="1" ht="13.5" thickBot="1" x14ac:dyDescent="0.25">
      <c r="B26" s="9" t="s">
        <v>40</v>
      </c>
      <c r="C26" s="142"/>
      <c r="D26" s="143"/>
      <c r="E26" s="140"/>
      <c r="F26" s="140"/>
      <c r="G26" s="140"/>
      <c r="H26" s="140"/>
      <c r="I26" s="141"/>
      <c r="J26" s="142"/>
      <c r="K26" s="143"/>
      <c r="L26" s="140"/>
      <c r="M26" s="140"/>
      <c r="N26" s="140"/>
      <c r="O26" s="140"/>
      <c r="P26" s="141"/>
      <c r="Q26" s="142"/>
      <c r="R26" s="143"/>
      <c r="S26" s="140"/>
      <c r="T26" s="140"/>
      <c r="U26" s="140"/>
      <c r="V26" s="140"/>
      <c r="W26" s="141"/>
      <c r="X26" s="142"/>
      <c r="Y26" s="143"/>
      <c r="Z26" s="140"/>
      <c r="AA26" s="140"/>
      <c r="AB26" s="140"/>
      <c r="AC26" s="140"/>
      <c r="AD26" s="141"/>
      <c r="AE26" s="142"/>
      <c r="AF26" s="143"/>
      <c r="AG26" s="156"/>
      <c r="AH26" s="17">
        <f>COUNTIF(C26:AG26,"●")+COUNTIF(C26:AG26,"■")+COUNTIF(C26:AG26,"▲")</f>
        <v>0</v>
      </c>
      <c r="AI26" s="203">
        <v>30</v>
      </c>
      <c r="AJ26" s="26" t="s">
        <v>43</v>
      </c>
      <c r="AK26" s="34">
        <f>ROUNDDOWN(AK22/AK25,3)</f>
        <v>0</v>
      </c>
      <c r="AM26" s="107">
        <f>IFERROR(IF(MONTH(AS25+1)=$AM$20,AS25+1,""),"")</f>
        <v>45837</v>
      </c>
      <c r="AN26" s="103">
        <f t="shared" si="5"/>
        <v>45838</v>
      </c>
      <c r="AO26" s="103" t="str">
        <f t="shared" si="5"/>
        <v/>
      </c>
      <c r="AP26" s="103" t="str">
        <f t="shared" si="5"/>
        <v/>
      </c>
      <c r="AQ26" s="103" t="str">
        <f t="shared" si="5"/>
        <v/>
      </c>
      <c r="AR26" s="103" t="str">
        <f t="shared" si="5"/>
        <v/>
      </c>
      <c r="AS26" s="104" t="str">
        <f t="shared" si="5"/>
        <v/>
      </c>
      <c r="AT26" s="105">
        <f>COUNTIF(AE26:AF26,"●")+COUNTIF(AE26:AF26,"■")</f>
        <v>0</v>
      </c>
      <c r="AU26" s="95">
        <f>COUNTIF(AE27:AF27,"●")+COUNTIF(AE27:AF27,"■")</f>
        <v>0</v>
      </c>
      <c r="AV26" s="106" t="str">
        <f t="array" ref="AV26">_xlfn.IFS(AT26=0,"",AT26=0,"-",AU26&gt;=AT26,"〇",AU26&lt;=AT26,"×")</f>
        <v/>
      </c>
      <c r="AW26" s="89"/>
      <c r="AX26" s="89"/>
      <c r="AY26" s="89"/>
    </row>
    <row r="27" spans="2:51" s="1" customFormat="1" ht="13.5" thickBot="1" x14ac:dyDescent="0.25">
      <c r="B27" s="10" t="s">
        <v>2</v>
      </c>
      <c r="C27" s="148"/>
      <c r="D27" s="149"/>
      <c r="E27" s="146"/>
      <c r="F27" s="146"/>
      <c r="G27" s="146"/>
      <c r="H27" s="146"/>
      <c r="I27" s="147"/>
      <c r="J27" s="148"/>
      <c r="K27" s="149"/>
      <c r="L27" s="146"/>
      <c r="M27" s="146"/>
      <c r="N27" s="146"/>
      <c r="O27" s="146"/>
      <c r="P27" s="147"/>
      <c r="Q27" s="148"/>
      <c r="R27" s="149"/>
      <c r="S27" s="146"/>
      <c r="T27" s="146"/>
      <c r="U27" s="146"/>
      <c r="V27" s="146"/>
      <c r="W27" s="147"/>
      <c r="X27" s="148"/>
      <c r="Y27" s="149"/>
      <c r="Z27" s="146"/>
      <c r="AA27" s="146"/>
      <c r="AB27" s="146"/>
      <c r="AC27" s="146"/>
      <c r="AD27" s="147"/>
      <c r="AE27" s="148"/>
      <c r="AF27" s="149"/>
      <c r="AG27" s="157"/>
      <c r="AH27" s="123">
        <f>COUNTIF(C27:AG27,"●")+COUNTIF(C27:AG27,"■")+COUNTIF(C27:AG27,"▲")</f>
        <v>0</v>
      </c>
      <c r="AI27" s="204"/>
      <c r="AJ27" s="27" t="s">
        <v>29</v>
      </c>
      <c r="AK27" s="35">
        <f>ROUNDDOWN(AK23/AK25,3)</f>
        <v>0</v>
      </c>
      <c r="AM27" s="110"/>
      <c r="AN27" s="111"/>
      <c r="AO27" s="111"/>
      <c r="AP27" s="111"/>
      <c r="AQ27" s="111"/>
      <c r="AR27" s="111"/>
      <c r="AS27" s="112"/>
      <c r="AT27" s="113"/>
      <c r="AU27" s="114"/>
      <c r="AV27" s="106" t="str">
        <f t="array" ref="AV27">_xlfn.IFS(AT27=0,"",AT27=0,"-",AU27&gt;=AT27,"〇",AU27&lt;=AT27,"×")</f>
        <v/>
      </c>
      <c r="AW27" s="89"/>
      <c r="AX27" s="89"/>
      <c r="AY27" s="89"/>
    </row>
    <row r="28" spans="2:51" x14ac:dyDescent="0.2">
      <c r="AM28" s="91">
        <v>7</v>
      </c>
      <c r="AN28" s="92" t="s">
        <v>0</v>
      </c>
      <c r="AO28" s="92"/>
      <c r="AP28" s="92"/>
      <c r="AQ28" s="92"/>
      <c r="AR28" s="92"/>
      <c r="AS28" s="93"/>
      <c r="AT28" s="194" t="s">
        <v>110</v>
      </c>
      <c r="AU28" s="195"/>
      <c r="AV28" s="196"/>
    </row>
    <row r="29" spans="2:51" ht="13.5" thickBot="1" x14ac:dyDescent="0.25">
      <c r="AG29" s="76" t="s">
        <v>95</v>
      </c>
      <c r="AH29" s="62" t="str">
        <f>IF(AK34="-","-",IF(OR(AK34&gt;=8/28,AK30&gt;=AK32),"OK","NG"))</f>
        <v>NG</v>
      </c>
      <c r="AJ29" s="76" t="s">
        <v>94</v>
      </c>
      <c r="AK29" s="62" t="str">
        <f>IF(AK35="-","-",IF(OR(AK35&gt;=8/28,AK31&gt;=AK32),"OK","NG"))</f>
        <v>NG</v>
      </c>
      <c r="AM29" s="96" t="s">
        <v>1</v>
      </c>
      <c r="AN29" s="97" t="s">
        <v>112</v>
      </c>
      <c r="AO29" s="97" t="s">
        <v>113</v>
      </c>
      <c r="AP29" s="97" t="s">
        <v>114</v>
      </c>
      <c r="AQ29" s="97" t="s">
        <v>39</v>
      </c>
      <c r="AR29" s="97" t="s">
        <v>115</v>
      </c>
      <c r="AS29" s="115" t="s">
        <v>116</v>
      </c>
      <c r="AT29" s="99" t="s">
        <v>117</v>
      </c>
      <c r="AU29" s="100" t="s">
        <v>118</v>
      </c>
      <c r="AV29" s="101" t="s">
        <v>101</v>
      </c>
    </row>
    <row r="30" spans="2:51" ht="13.5" customHeight="1" thickBot="1" x14ac:dyDescent="0.25">
      <c r="B30" s="8" t="s">
        <v>0</v>
      </c>
      <c r="C30" s="218">
        <v>7</v>
      </c>
      <c r="D30" s="219"/>
      <c r="E30" s="219"/>
      <c r="F30" s="219"/>
      <c r="G30" s="219"/>
      <c r="H30" s="219"/>
      <c r="I30" s="219"/>
      <c r="J30" s="219"/>
      <c r="K30" s="219"/>
      <c r="L30" s="219"/>
      <c r="M30" s="219"/>
      <c r="N30" s="219"/>
      <c r="O30" s="219"/>
      <c r="P30" s="219"/>
      <c r="Q30" s="219"/>
      <c r="R30" s="219"/>
      <c r="S30" s="219"/>
      <c r="T30" s="219"/>
      <c r="U30" s="219"/>
      <c r="V30" s="219"/>
      <c r="W30" s="219"/>
      <c r="X30" s="219"/>
      <c r="Y30" s="219"/>
      <c r="Z30" s="219"/>
      <c r="AA30" s="219"/>
      <c r="AB30" s="219"/>
      <c r="AC30" s="219"/>
      <c r="AD30" s="219"/>
      <c r="AE30" s="219"/>
      <c r="AF30" s="219"/>
      <c r="AG30" s="227"/>
      <c r="AH30" s="221" t="s">
        <v>134</v>
      </c>
      <c r="AI30" s="224" t="s">
        <v>28</v>
      </c>
      <c r="AJ30" s="28" t="s">
        <v>41</v>
      </c>
      <c r="AK30" s="32">
        <f>AH34</f>
        <v>0</v>
      </c>
      <c r="AM30" s="102" t="str">
        <f>IF(AL30&lt;&gt;"",AL30+1,IF(TEXT(カレンダー!$A$8,"aaa")=AM29,カレンダー!$A$8,""))</f>
        <v/>
      </c>
      <c r="AN30" s="103" t="str">
        <f>IF(AM30&lt;&gt;"",AM30+1,IF(TEXT(カレンダー!$A$8,"aaa")=AN29,カレンダー!$A$8,""))</f>
        <v/>
      </c>
      <c r="AO30" s="103">
        <f>IF(AN30&lt;&gt;"",AN30+1,IF(TEXT(カレンダー!$A$8,"aaa")=AO29,カレンダー!$A$8,""))</f>
        <v>45839</v>
      </c>
      <c r="AP30" s="103">
        <f>IF(AO30&lt;&gt;"",AO30+1,IF(TEXT(カレンダー!$A$8,"aaa")=AP29,カレンダー!$A$8,""))</f>
        <v>45840</v>
      </c>
      <c r="AQ30" s="103">
        <f>IF(AP30&lt;&gt;"",AP30+1,IF(TEXT(カレンダー!$A$8,"aaa")=AQ29,カレンダー!$A$8,""))</f>
        <v>45841</v>
      </c>
      <c r="AR30" s="103">
        <f>IF(AQ30&lt;&gt;"",AQ30+1,IF(TEXT(カレンダー!$A$8,"aaa")=AR29,カレンダー!$A$8,""))</f>
        <v>45842</v>
      </c>
      <c r="AS30" s="104">
        <f>IF(AR30&lt;&gt;"",AR30+1,IF(TEXT(カレンダー!$A$8,"aaa")=AS29,カレンダー!$A$8,""))</f>
        <v>45843</v>
      </c>
      <c r="AT30" s="105">
        <f>COUNTIF(C34:G34,"●")+COUNTIF(C34:G34,"■")</f>
        <v>0</v>
      </c>
      <c r="AU30" s="95">
        <f>COUNTIF(C35:G35,"●")+COUNTIF(C35:G35,"■")</f>
        <v>0</v>
      </c>
      <c r="AV30" s="106" t="str">
        <f t="array" ref="AV30">_xlfn.IFS(AT30=0,"",AT30=0,"-",AU30&gt;=AT30,"〇",AU30&lt;=AT30,"×")</f>
        <v/>
      </c>
    </row>
    <row r="31" spans="2:51" ht="13.5" thickBot="1" x14ac:dyDescent="0.25">
      <c r="B31" s="9" t="s">
        <v>1</v>
      </c>
      <c r="C31" s="13">
        <v>1</v>
      </c>
      <c r="D31" s="13">
        <f t="shared" ref="D31:AG31" si="6">+C31+1</f>
        <v>2</v>
      </c>
      <c r="E31" s="13">
        <f t="shared" si="6"/>
        <v>3</v>
      </c>
      <c r="F31" s="13">
        <f t="shared" si="6"/>
        <v>4</v>
      </c>
      <c r="G31" s="6">
        <f t="shared" si="6"/>
        <v>5</v>
      </c>
      <c r="H31" s="6">
        <f t="shared" si="6"/>
        <v>6</v>
      </c>
      <c r="I31" s="13">
        <f t="shared" si="6"/>
        <v>7</v>
      </c>
      <c r="J31" s="13">
        <f t="shared" si="6"/>
        <v>8</v>
      </c>
      <c r="K31" s="13">
        <f t="shared" si="6"/>
        <v>9</v>
      </c>
      <c r="L31" s="13">
        <f t="shared" si="6"/>
        <v>10</v>
      </c>
      <c r="M31" s="13">
        <f t="shared" si="6"/>
        <v>11</v>
      </c>
      <c r="N31" s="6">
        <f t="shared" si="6"/>
        <v>12</v>
      </c>
      <c r="O31" s="6">
        <f t="shared" si="6"/>
        <v>13</v>
      </c>
      <c r="P31" s="13">
        <f t="shared" si="6"/>
        <v>14</v>
      </c>
      <c r="Q31" s="13">
        <f t="shared" si="6"/>
        <v>15</v>
      </c>
      <c r="R31" s="13">
        <f t="shared" si="6"/>
        <v>16</v>
      </c>
      <c r="S31" s="13">
        <f t="shared" si="6"/>
        <v>17</v>
      </c>
      <c r="T31" s="13">
        <f t="shared" si="6"/>
        <v>18</v>
      </c>
      <c r="U31" s="6">
        <f t="shared" si="6"/>
        <v>19</v>
      </c>
      <c r="V31" s="6">
        <f t="shared" si="6"/>
        <v>20</v>
      </c>
      <c r="W31" s="7">
        <f t="shared" si="6"/>
        <v>21</v>
      </c>
      <c r="X31" s="13">
        <f t="shared" si="6"/>
        <v>22</v>
      </c>
      <c r="Y31" s="13">
        <f t="shared" si="6"/>
        <v>23</v>
      </c>
      <c r="Z31" s="13">
        <f t="shared" si="6"/>
        <v>24</v>
      </c>
      <c r="AA31" s="13">
        <f t="shared" si="6"/>
        <v>25</v>
      </c>
      <c r="AB31" s="6">
        <f t="shared" si="6"/>
        <v>26</v>
      </c>
      <c r="AC31" s="6">
        <f t="shared" si="6"/>
        <v>27</v>
      </c>
      <c r="AD31" s="13">
        <f t="shared" si="6"/>
        <v>28</v>
      </c>
      <c r="AE31" s="13">
        <f t="shared" si="6"/>
        <v>29</v>
      </c>
      <c r="AF31" s="13">
        <f t="shared" si="6"/>
        <v>30</v>
      </c>
      <c r="AG31" s="13">
        <f t="shared" si="6"/>
        <v>31</v>
      </c>
      <c r="AH31" s="222"/>
      <c r="AI31" s="225"/>
      <c r="AJ31" s="28" t="s">
        <v>42</v>
      </c>
      <c r="AK31" s="32">
        <f>AH35</f>
        <v>0</v>
      </c>
      <c r="AM31" s="107">
        <f>IFERROR(IF(MONTH(AS30+1)=$AM$28,AS30+1,""),"")</f>
        <v>45844</v>
      </c>
      <c r="AN31" s="103">
        <f t="shared" ref="AN31:AS35" si="7">IFERROR(IF(MONTH(AM31+1)=$AM$28,AM31+1,""),"")</f>
        <v>45845</v>
      </c>
      <c r="AO31" s="103">
        <f t="shared" si="7"/>
        <v>45846</v>
      </c>
      <c r="AP31" s="103">
        <f t="shared" si="7"/>
        <v>45847</v>
      </c>
      <c r="AQ31" s="103">
        <f t="shared" si="7"/>
        <v>45848</v>
      </c>
      <c r="AR31" s="103">
        <f t="shared" si="7"/>
        <v>45849</v>
      </c>
      <c r="AS31" s="104">
        <f t="shared" si="7"/>
        <v>45850</v>
      </c>
      <c r="AT31" s="105">
        <f>COUNTIF(H34:N34,"●")+COUNTIF(H34:N34,"■")</f>
        <v>0</v>
      </c>
      <c r="AU31" s="95">
        <f>COUNTIF(H35:N35,"●")+COUNTIF(H35:N35,"■")</f>
        <v>0</v>
      </c>
      <c r="AV31" s="106" t="str">
        <f t="array" ref="AV31">_xlfn.IFS(AT31=0,"",AT31=0,"-",AU31&gt;=AT31,"〇",AU31&lt;=AT31,"×")</f>
        <v/>
      </c>
    </row>
    <row r="32" spans="2:51" ht="13.5" thickBot="1" x14ac:dyDescent="0.25">
      <c r="B32" s="9" t="s">
        <v>3</v>
      </c>
      <c r="C32" s="13" t="str">
        <f>カレンダー!A9</f>
        <v>火</v>
      </c>
      <c r="D32" s="13" t="str">
        <f>カレンダー!B9</f>
        <v>水</v>
      </c>
      <c r="E32" s="13" t="str">
        <f>カレンダー!C9</f>
        <v>木</v>
      </c>
      <c r="F32" s="13" t="str">
        <f>カレンダー!D9</f>
        <v>金</v>
      </c>
      <c r="G32" s="13" t="str">
        <f>カレンダー!E9</f>
        <v>土</v>
      </c>
      <c r="H32" s="13" t="str">
        <f>カレンダー!F9</f>
        <v>日</v>
      </c>
      <c r="I32" s="13" t="str">
        <f>カレンダー!G9</f>
        <v>月</v>
      </c>
      <c r="J32" s="13" t="str">
        <f>カレンダー!H9</f>
        <v>火</v>
      </c>
      <c r="K32" s="13" t="str">
        <f>カレンダー!I9</f>
        <v>水</v>
      </c>
      <c r="L32" s="13" t="str">
        <f>カレンダー!J9</f>
        <v>木</v>
      </c>
      <c r="M32" s="13" t="str">
        <f>カレンダー!K9</f>
        <v>金</v>
      </c>
      <c r="N32" s="13" t="str">
        <f>カレンダー!L9</f>
        <v>土</v>
      </c>
      <c r="O32" s="13" t="str">
        <f>カレンダー!M9</f>
        <v>日</v>
      </c>
      <c r="P32" s="13" t="str">
        <f>カレンダー!N9</f>
        <v>月</v>
      </c>
      <c r="Q32" s="13" t="str">
        <f>カレンダー!O9</f>
        <v>火</v>
      </c>
      <c r="R32" s="13" t="str">
        <f>カレンダー!P9</f>
        <v>水</v>
      </c>
      <c r="S32" s="13" t="str">
        <f>カレンダー!Q9</f>
        <v>木</v>
      </c>
      <c r="T32" s="13" t="str">
        <f>カレンダー!R9</f>
        <v>金</v>
      </c>
      <c r="U32" s="13" t="str">
        <f>カレンダー!S9</f>
        <v>土</v>
      </c>
      <c r="V32" s="13" t="str">
        <f>カレンダー!T9</f>
        <v>日</v>
      </c>
      <c r="W32" s="13" t="str">
        <f>カレンダー!U9</f>
        <v>月</v>
      </c>
      <c r="X32" s="13" t="str">
        <f>カレンダー!V9</f>
        <v>火</v>
      </c>
      <c r="Y32" s="13" t="str">
        <f>カレンダー!W9</f>
        <v>水</v>
      </c>
      <c r="Z32" s="13" t="str">
        <f>カレンダー!X9</f>
        <v>木</v>
      </c>
      <c r="AA32" s="13" t="str">
        <f>カレンダー!Y9</f>
        <v>金</v>
      </c>
      <c r="AB32" s="13" t="str">
        <f>カレンダー!Z9</f>
        <v>土</v>
      </c>
      <c r="AC32" s="13" t="str">
        <f>カレンダー!AA9</f>
        <v>日</v>
      </c>
      <c r="AD32" s="13" t="str">
        <f>カレンダー!AB9</f>
        <v>月</v>
      </c>
      <c r="AE32" s="13" t="str">
        <f>カレンダー!AC9</f>
        <v>火</v>
      </c>
      <c r="AF32" s="13" t="str">
        <f>カレンダー!AD9</f>
        <v>水</v>
      </c>
      <c r="AG32" s="13" t="str">
        <f>カレンダー!AE9</f>
        <v>木</v>
      </c>
      <c r="AH32" s="222"/>
      <c r="AI32" s="225"/>
      <c r="AJ32" s="28" t="s">
        <v>48</v>
      </c>
      <c r="AK32" s="152">
        <v>9</v>
      </c>
      <c r="AM32" s="107">
        <f>IFERROR(IF(MONTH(AS31+1)=$AM$28,AS31+1,""),"")</f>
        <v>45851</v>
      </c>
      <c r="AN32" s="103">
        <f t="shared" si="7"/>
        <v>45852</v>
      </c>
      <c r="AO32" s="103">
        <f t="shared" si="7"/>
        <v>45853</v>
      </c>
      <c r="AP32" s="103">
        <f t="shared" si="7"/>
        <v>45854</v>
      </c>
      <c r="AQ32" s="103">
        <f t="shared" si="7"/>
        <v>45855</v>
      </c>
      <c r="AR32" s="103">
        <f t="shared" si="7"/>
        <v>45856</v>
      </c>
      <c r="AS32" s="104">
        <f t="shared" si="7"/>
        <v>45857</v>
      </c>
      <c r="AT32" s="105">
        <f>COUNTIF(O34:U34,"●")+COUNTIF(O34:U34,"■")</f>
        <v>0</v>
      </c>
      <c r="AU32" s="95">
        <f>COUNTIF(O35:U35,"●")+COUNTIF(O35:U35,"■")</f>
        <v>0</v>
      </c>
      <c r="AV32" s="106" t="str">
        <f t="array" ref="AV32">_xlfn.IFS(AT32=0,"",AT32=0,"-",AU32&gt;=AT32,"〇",AU32&lt;=AT32,"×")</f>
        <v/>
      </c>
    </row>
    <row r="33" spans="2:51" s="3" customFormat="1" ht="60" customHeight="1" thickBot="1" x14ac:dyDescent="0.25">
      <c r="B33" s="11" t="s">
        <v>4</v>
      </c>
      <c r="C33" s="134"/>
      <c r="D33" s="134"/>
      <c r="E33" s="134"/>
      <c r="F33" s="134"/>
      <c r="G33" s="135"/>
      <c r="H33" s="135"/>
      <c r="I33" s="134"/>
      <c r="J33" s="134"/>
      <c r="K33" s="134"/>
      <c r="L33" s="134"/>
      <c r="M33" s="134"/>
      <c r="N33" s="135"/>
      <c r="O33" s="135"/>
      <c r="P33" s="134"/>
      <c r="Q33" s="134"/>
      <c r="R33" s="134"/>
      <c r="S33" s="134"/>
      <c r="T33" s="134"/>
      <c r="U33" s="135"/>
      <c r="V33" s="135"/>
      <c r="W33" s="138" t="s">
        <v>8</v>
      </c>
      <c r="X33" s="134"/>
      <c r="Y33" s="134"/>
      <c r="Z33" s="134"/>
      <c r="AA33" s="134"/>
      <c r="AB33" s="135"/>
      <c r="AC33" s="135"/>
      <c r="AD33" s="134"/>
      <c r="AE33" s="134"/>
      <c r="AF33" s="134"/>
      <c r="AG33" s="134"/>
      <c r="AH33" s="223"/>
      <c r="AI33" s="226"/>
      <c r="AJ33" s="29" t="s">
        <v>28</v>
      </c>
      <c r="AK33" s="30">
        <f>AI34</f>
        <v>31</v>
      </c>
      <c r="AM33" s="107">
        <f>IFERROR(IF(MONTH(AS32+1)=$AM$28,AS32+1,""),"")</f>
        <v>45858</v>
      </c>
      <c r="AN33" s="103">
        <f t="shared" si="7"/>
        <v>45859</v>
      </c>
      <c r="AO33" s="103">
        <f t="shared" si="7"/>
        <v>45860</v>
      </c>
      <c r="AP33" s="103">
        <f t="shared" si="7"/>
        <v>45861</v>
      </c>
      <c r="AQ33" s="103">
        <f t="shared" si="7"/>
        <v>45862</v>
      </c>
      <c r="AR33" s="103">
        <f t="shared" si="7"/>
        <v>45863</v>
      </c>
      <c r="AS33" s="104">
        <f t="shared" si="7"/>
        <v>45864</v>
      </c>
      <c r="AT33" s="105">
        <f>COUNTIF(V34:AB34,"●")+COUNTIF(V34:AB34,"■")</f>
        <v>0</v>
      </c>
      <c r="AU33" s="95">
        <f>COUNTIF(V35:AB35,"●")+COUNTIF(V35:AB35,"■")</f>
        <v>0</v>
      </c>
      <c r="AV33" s="106" t="str">
        <f t="array" ref="AV33">_xlfn.IFS(AT33=0,"",AT33=0,"-",AU33&gt;=AT33,"〇",AU33&lt;=AT33,"×")</f>
        <v/>
      </c>
    </row>
    <row r="34" spans="2:51" s="1" customFormat="1" ht="13.5" thickBot="1" x14ac:dyDescent="0.25">
      <c r="B34" s="9" t="s">
        <v>40</v>
      </c>
      <c r="C34" s="140"/>
      <c r="D34" s="140"/>
      <c r="E34" s="140"/>
      <c r="F34" s="140"/>
      <c r="G34" s="141"/>
      <c r="H34" s="142"/>
      <c r="I34" s="143"/>
      <c r="J34" s="140"/>
      <c r="K34" s="140"/>
      <c r="L34" s="140"/>
      <c r="M34" s="140"/>
      <c r="N34" s="141"/>
      <c r="O34" s="142"/>
      <c r="P34" s="143"/>
      <c r="Q34" s="140"/>
      <c r="R34" s="140"/>
      <c r="S34" s="140"/>
      <c r="T34" s="140"/>
      <c r="U34" s="141"/>
      <c r="V34" s="142"/>
      <c r="W34" s="158"/>
      <c r="X34" s="140"/>
      <c r="Y34" s="140"/>
      <c r="Z34" s="140"/>
      <c r="AA34" s="140"/>
      <c r="AB34" s="141"/>
      <c r="AC34" s="142"/>
      <c r="AD34" s="143"/>
      <c r="AE34" s="140"/>
      <c r="AF34" s="140"/>
      <c r="AG34" s="140"/>
      <c r="AH34" s="17">
        <f>COUNTIF(C34:AG34,"●")+COUNTIF(C34:AG34,"■")+COUNTIF(C34:AG34,"▲")</f>
        <v>0</v>
      </c>
      <c r="AI34" s="203">
        <v>31</v>
      </c>
      <c r="AJ34" s="26" t="s">
        <v>43</v>
      </c>
      <c r="AK34" s="34">
        <f>ROUNDDOWN(AK30/AK33,3)</f>
        <v>0</v>
      </c>
      <c r="AM34" s="107">
        <f>IFERROR(IF(MONTH(AS33+1)=$AM$28,AS33+1,""),"")</f>
        <v>45865</v>
      </c>
      <c r="AN34" s="103">
        <f t="shared" si="7"/>
        <v>45866</v>
      </c>
      <c r="AO34" s="103">
        <f t="shared" si="7"/>
        <v>45867</v>
      </c>
      <c r="AP34" s="103">
        <f t="shared" si="7"/>
        <v>45868</v>
      </c>
      <c r="AQ34" s="103">
        <f t="shared" si="7"/>
        <v>45869</v>
      </c>
      <c r="AR34" s="103" t="str">
        <f t="shared" si="7"/>
        <v/>
      </c>
      <c r="AS34" s="104" t="str">
        <f t="shared" si="7"/>
        <v/>
      </c>
      <c r="AT34" s="105">
        <f>COUNTIF(AC34:AG34,"●")+COUNTIF(AC34:AG34,"■")</f>
        <v>0</v>
      </c>
      <c r="AU34" s="95">
        <f>COUNTIF(AC35:AG35,"●")+COUNTIF(AC35:AG35,"■")</f>
        <v>0</v>
      </c>
      <c r="AV34" s="106" t="str">
        <f t="array" ref="AV34">_xlfn.IFS(AT34=0,"",AT34=0,"-",AU34&gt;=AT34,"〇",AU34&lt;=AT34,"×")</f>
        <v/>
      </c>
      <c r="AW34" s="89"/>
      <c r="AX34" s="89"/>
      <c r="AY34" s="89"/>
    </row>
    <row r="35" spans="2:51" s="1" customFormat="1" ht="13.5" thickBot="1" x14ac:dyDescent="0.25">
      <c r="B35" s="10" t="s">
        <v>2</v>
      </c>
      <c r="C35" s="146"/>
      <c r="D35" s="146"/>
      <c r="E35" s="146"/>
      <c r="F35" s="146"/>
      <c r="G35" s="147"/>
      <c r="H35" s="148"/>
      <c r="I35" s="149"/>
      <c r="J35" s="146"/>
      <c r="K35" s="146"/>
      <c r="L35" s="146"/>
      <c r="M35" s="146"/>
      <c r="N35" s="147"/>
      <c r="O35" s="148"/>
      <c r="P35" s="149"/>
      <c r="Q35" s="146"/>
      <c r="R35" s="146"/>
      <c r="S35" s="146"/>
      <c r="T35" s="146"/>
      <c r="U35" s="147"/>
      <c r="V35" s="148"/>
      <c r="W35" s="159"/>
      <c r="X35" s="146"/>
      <c r="Y35" s="146"/>
      <c r="Z35" s="146"/>
      <c r="AA35" s="146"/>
      <c r="AB35" s="147"/>
      <c r="AC35" s="148"/>
      <c r="AD35" s="149"/>
      <c r="AE35" s="146"/>
      <c r="AF35" s="146"/>
      <c r="AG35" s="146"/>
      <c r="AH35" s="123">
        <f>COUNTIF(C35:AG35,"●")+COUNTIF(C35:AG35,"■")+COUNTIF(C35:AG35,"▲")</f>
        <v>0</v>
      </c>
      <c r="AI35" s="204"/>
      <c r="AJ35" s="27" t="s">
        <v>29</v>
      </c>
      <c r="AK35" s="35">
        <f>ROUNDDOWN(AK31/AK33,3)</f>
        <v>0</v>
      </c>
      <c r="AM35" s="107" t="str">
        <f>IFERROR(IF(MONTH(AS34+1)=$AM$28,AS34+1,""),"")</f>
        <v/>
      </c>
      <c r="AN35" s="103" t="str">
        <f t="shared" si="7"/>
        <v/>
      </c>
      <c r="AO35" s="103" t="str">
        <f t="shared" si="7"/>
        <v/>
      </c>
      <c r="AP35" s="103" t="str">
        <f t="shared" si="7"/>
        <v/>
      </c>
      <c r="AQ35" s="103" t="str">
        <f t="shared" si="7"/>
        <v/>
      </c>
      <c r="AR35" s="103" t="str">
        <f t="shared" si="7"/>
        <v/>
      </c>
      <c r="AS35" s="104" t="str">
        <f t="shared" si="7"/>
        <v/>
      </c>
      <c r="AT35" s="113"/>
      <c r="AU35" s="114"/>
      <c r="AV35" s="106" t="str">
        <f t="array" ref="AV35">_xlfn.IFS(AT35=0,"",AT35=0,"-",AU35&gt;=AT35,"〇",AU35&lt;=AT35,"×")</f>
        <v/>
      </c>
      <c r="AW35" s="89"/>
      <c r="AX35" s="89"/>
      <c r="AY35" s="89"/>
    </row>
    <row r="36" spans="2:51" x14ac:dyDescent="0.2">
      <c r="AM36" s="91">
        <v>8</v>
      </c>
      <c r="AN36" s="92" t="s">
        <v>0</v>
      </c>
      <c r="AO36" s="92"/>
      <c r="AP36" s="92"/>
      <c r="AQ36" s="92"/>
      <c r="AR36" s="92"/>
      <c r="AS36" s="93"/>
      <c r="AT36" s="194" t="s">
        <v>110</v>
      </c>
      <c r="AU36" s="195"/>
      <c r="AV36" s="196"/>
    </row>
    <row r="37" spans="2:51" ht="13.5" thickBot="1" x14ac:dyDescent="0.25">
      <c r="AG37" s="76" t="s">
        <v>95</v>
      </c>
      <c r="AH37" s="62" t="str">
        <f>IF(AK42="-","-",IF(OR(AK42&gt;=8/28,AK38&gt;=AK40),"OK","NG"))</f>
        <v>NG</v>
      </c>
      <c r="AJ37" s="76" t="s">
        <v>94</v>
      </c>
      <c r="AK37" s="62" t="str">
        <f>IF(AK43="-","-",IF(OR(AK43&gt;=8/28,AK39&gt;=AK40),"OK","NG"))</f>
        <v>NG</v>
      </c>
      <c r="AM37" s="96" t="s">
        <v>1</v>
      </c>
      <c r="AN37" s="97" t="s">
        <v>112</v>
      </c>
      <c r="AO37" s="97" t="s">
        <v>113</v>
      </c>
      <c r="AP37" s="97" t="s">
        <v>114</v>
      </c>
      <c r="AQ37" s="97" t="s">
        <v>39</v>
      </c>
      <c r="AR37" s="97" t="s">
        <v>115</v>
      </c>
      <c r="AS37" s="115" t="s">
        <v>116</v>
      </c>
      <c r="AT37" s="99" t="s">
        <v>117</v>
      </c>
      <c r="AU37" s="100" t="s">
        <v>118</v>
      </c>
      <c r="AV37" s="101" t="s">
        <v>101</v>
      </c>
    </row>
    <row r="38" spans="2:51" ht="13.5" customHeight="1" thickBot="1" x14ac:dyDescent="0.25">
      <c r="B38" s="8" t="s">
        <v>0</v>
      </c>
      <c r="C38" s="228">
        <v>8</v>
      </c>
      <c r="D38" s="229"/>
      <c r="E38" s="229"/>
      <c r="F38" s="229"/>
      <c r="G38" s="229"/>
      <c r="H38" s="229"/>
      <c r="I38" s="229"/>
      <c r="J38" s="229"/>
      <c r="K38" s="229"/>
      <c r="L38" s="229"/>
      <c r="M38" s="229"/>
      <c r="N38" s="229"/>
      <c r="O38" s="229"/>
      <c r="P38" s="229"/>
      <c r="Q38" s="229"/>
      <c r="R38" s="229"/>
      <c r="S38" s="229"/>
      <c r="T38" s="229"/>
      <c r="U38" s="229"/>
      <c r="V38" s="229"/>
      <c r="W38" s="229"/>
      <c r="X38" s="229"/>
      <c r="Y38" s="229"/>
      <c r="Z38" s="229"/>
      <c r="AA38" s="229"/>
      <c r="AB38" s="229"/>
      <c r="AC38" s="229"/>
      <c r="AD38" s="229"/>
      <c r="AE38" s="229"/>
      <c r="AF38" s="229"/>
      <c r="AG38" s="230"/>
      <c r="AH38" s="221" t="s">
        <v>134</v>
      </c>
      <c r="AI38" s="224" t="s">
        <v>28</v>
      </c>
      <c r="AJ38" s="28" t="s">
        <v>41</v>
      </c>
      <c r="AK38" s="32">
        <f>AH42</f>
        <v>0</v>
      </c>
      <c r="AM38" s="102" t="str">
        <f>IF(AL38&lt;&gt;"",AL38+1,IF(TEXT(カレンダー!$A$10,"aaa")=AM37,カレンダー!$A$10,""))</f>
        <v/>
      </c>
      <c r="AN38" s="103" t="str">
        <f>IF(AM38&lt;&gt;"",AM38+1,IF(TEXT(カレンダー!$A$10,"aaa")=AN37,カレンダー!$A$10,""))</f>
        <v/>
      </c>
      <c r="AO38" s="103" t="str">
        <f>IF(AN38&lt;&gt;"",AN38+1,IF(TEXT(カレンダー!$A$10,"aaa")=AO37,カレンダー!$A$10,""))</f>
        <v/>
      </c>
      <c r="AP38" s="103" t="str">
        <f>IF(AO38&lt;&gt;"",AO38+1,IF(TEXT(カレンダー!$A$10,"aaa")=AP37,カレンダー!$A$10,""))</f>
        <v/>
      </c>
      <c r="AQ38" s="103" t="str">
        <f>IF(AP38&lt;&gt;"",AP38+1,IF(TEXT(カレンダー!$A$10,"aaa")=AQ37,カレンダー!$A$10,""))</f>
        <v/>
      </c>
      <c r="AR38" s="103">
        <f>IF(AQ38&lt;&gt;"",AQ38+1,IF(TEXT(カレンダー!$A$10,"aaa")=AR37,カレンダー!$A$10,""))</f>
        <v>45870</v>
      </c>
      <c r="AS38" s="104">
        <f>IF(AR38&lt;&gt;"",AR38+1,IF(TEXT(カレンダー!$A$10,"aaa")=AS37,カレンダー!$A$10,""))</f>
        <v>45871</v>
      </c>
      <c r="AT38" s="105">
        <f>COUNTIF(C42:D42,"●")+COUNTIF(C42:D42,"■")</f>
        <v>0</v>
      </c>
      <c r="AU38" s="95">
        <f>COUNTIF(C43:D43,"●")+COUNTIF(C43:D43,"■")</f>
        <v>0</v>
      </c>
      <c r="AV38" s="106" t="str">
        <f t="array" ref="AV38">_xlfn.IFS(AT38=0,"",AT38=0,"-",AU38&gt;=AT38,"〇",AU38&lt;=AT38,"×")</f>
        <v/>
      </c>
    </row>
    <row r="39" spans="2:51" ht="13.5" thickBot="1" x14ac:dyDescent="0.25">
      <c r="B39" s="9" t="s">
        <v>1</v>
      </c>
      <c r="C39" s="13">
        <v>1</v>
      </c>
      <c r="D39" s="6">
        <f t="shared" ref="D39:AG39" si="8">+C39+1</f>
        <v>2</v>
      </c>
      <c r="E39" s="6">
        <f t="shared" si="8"/>
        <v>3</v>
      </c>
      <c r="F39" s="13">
        <f t="shared" si="8"/>
        <v>4</v>
      </c>
      <c r="G39" s="13">
        <f t="shared" si="8"/>
        <v>5</v>
      </c>
      <c r="H39" s="13">
        <f t="shared" si="8"/>
        <v>6</v>
      </c>
      <c r="I39" s="13">
        <f t="shared" si="8"/>
        <v>7</v>
      </c>
      <c r="J39" s="13">
        <f t="shared" si="8"/>
        <v>8</v>
      </c>
      <c r="K39" s="6">
        <f t="shared" si="8"/>
        <v>9</v>
      </c>
      <c r="L39" s="6">
        <f t="shared" si="8"/>
        <v>10</v>
      </c>
      <c r="M39" s="7">
        <f t="shared" si="8"/>
        <v>11</v>
      </c>
      <c r="N39" s="13">
        <f t="shared" si="8"/>
        <v>12</v>
      </c>
      <c r="O39" s="13">
        <f t="shared" si="8"/>
        <v>13</v>
      </c>
      <c r="P39" s="13">
        <f t="shared" si="8"/>
        <v>14</v>
      </c>
      <c r="Q39" s="13">
        <f t="shared" si="8"/>
        <v>15</v>
      </c>
      <c r="R39" s="6">
        <f t="shared" si="8"/>
        <v>16</v>
      </c>
      <c r="S39" s="6">
        <f t="shared" si="8"/>
        <v>17</v>
      </c>
      <c r="T39" s="13">
        <f t="shared" si="8"/>
        <v>18</v>
      </c>
      <c r="U39" s="13">
        <f t="shared" si="8"/>
        <v>19</v>
      </c>
      <c r="V39" s="13">
        <f t="shared" si="8"/>
        <v>20</v>
      </c>
      <c r="W39" s="13">
        <f t="shared" si="8"/>
        <v>21</v>
      </c>
      <c r="X39" s="13">
        <f t="shared" si="8"/>
        <v>22</v>
      </c>
      <c r="Y39" s="6">
        <f t="shared" si="8"/>
        <v>23</v>
      </c>
      <c r="Z39" s="6">
        <f t="shared" si="8"/>
        <v>24</v>
      </c>
      <c r="AA39" s="13">
        <f t="shared" si="8"/>
        <v>25</v>
      </c>
      <c r="AB39" s="13">
        <f t="shared" si="8"/>
        <v>26</v>
      </c>
      <c r="AC39" s="13">
        <f t="shared" si="8"/>
        <v>27</v>
      </c>
      <c r="AD39" s="13">
        <f t="shared" si="8"/>
        <v>28</v>
      </c>
      <c r="AE39" s="13">
        <f t="shared" si="8"/>
        <v>29</v>
      </c>
      <c r="AF39" s="6">
        <f t="shared" si="8"/>
        <v>30</v>
      </c>
      <c r="AG39" s="6">
        <f t="shared" si="8"/>
        <v>31</v>
      </c>
      <c r="AH39" s="222"/>
      <c r="AI39" s="225"/>
      <c r="AJ39" s="28" t="s">
        <v>42</v>
      </c>
      <c r="AK39" s="32">
        <f>AH43</f>
        <v>0</v>
      </c>
      <c r="AM39" s="107">
        <f>IFERROR(IF(MONTH(AS38+1)=$AM$36,AS38+1,""),"")</f>
        <v>45872</v>
      </c>
      <c r="AN39" s="103">
        <f t="shared" ref="AN39:AS43" si="9">IFERROR(IF(MONTH(AM39+1)=$AM$36,AM39+1,""),"")</f>
        <v>45873</v>
      </c>
      <c r="AO39" s="103">
        <f t="shared" si="9"/>
        <v>45874</v>
      </c>
      <c r="AP39" s="103">
        <f t="shared" si="9"/>
        <v>45875</v>
      </c>
      <c r="AQ39" s="103">
        <f t="shared" si="9"/>
        <v>45876</v>
      </c>
      <c r="AR39" s="103">
        <f t="shared" si="9"/>
        <v>45877</v>
      </c>
      <c r="AS39" s="104">
        <f t="shared" si="9"/>
        <v>45878</v>
      </c>
      <c r="AT39" s="105">
        <f>COUNTIF(E42:K42,"●")+COUNTIF(E42:K42,"■")</f>
        <v>0</v>
      </c>
      <c r="AU39" s="95">
        <f>COUNTIF(E43:K43,"●")+COUNTIF(E43:K43,"■")</f>
        <v>0</v>
      </c>
      <c r="AV39" s="106" t="str">
        <f t="array" ref="AV39">_xlfn.IFS(AT39=0,"",AT39=0,"-",AU39&gt;=AT39,"〇",AU39&lt;=AT39,"×")</f>
        <v/>
      </c>
    </row>
    <row r="40" spans="2:51" ht="13.5" thickBot="1" x14ac:dyDescent="0.25">
      <c r="B40" s="9" t="s">
        <v>3</v>
      </c>
      <c r="C40" s="13" t="str">
        <f>カレンダー!A11</f>
        <v>金</v>
      </c>
      <c r="D40" s="13" t="str">
        <f>カレンダー!B11</f>
        <v>土</v>
      </c>
      <c r="E40" s="13" t="str">
        <f>カレンダー!C11</f>
        <v>日</v>
      </c>
      <c r="F40" s="13" t="str">
        <f>カレンダー!D11</f>
        <v>月</v>
      </c>
      <c r="G40" s="13" t="str">
        <f>カレンダー!E11</f>
        <v>火</v>
      </c>
      <c r="H40" s="13" t="str">
        <f>カレンダー!F11</f>
        <v>水</v>
      </c>
      <c r="I40" s="13" t="str">
        <f>カレンダー!G11</f>
        <v>木</v>
      </c>
      <c r="J40" s="13" t="str">
        <f>カレンダー!H11</f>
        <v>金</v>
      </c>
      <c r="K40" s="13" t="str">
        <f>カレンダー!I11</f>
        <v>土</v>
      </c>
      <c r="L40" s="13" t="str">
        <f>カレンダー!J11</f>
        <v>日</v>
      </c>
      <c r="M40" s="13" t="str">
        <f>カレンダー!K11</f>
        <v>月</v>
      </c>
      <c r="N40" s="13" t="str">
        <f>カレンダー!L11</f>
        <v>火</v>
      </c>
      <c r="O40" s="13" t="str">
        <f>カレンダー!M11</f>
        <v>水</v>
      </c>
      <c r="P40" s="13" t="str">
        <f>カレンダー!N11</f>
        <v>木</v>
      </c>
      <c r="Q40" s="13" t="str">
        <f>カレンダー!O11</f>
        <v>金</v>
      </c>
      <c r="R40" s="13" t="str">
        <f>カレンダー!P11</f>
        <v>土</v>
      </c>
      <c r="S40" s="13" t="str">
        <f>カレンダー!Q11</f>
        <v>日</v>
      </c>
      <c r="T40" s="13" t="str">
        <f>カレンダー!R11</f>
        <v>月</v>
      </c>
      <c r="U40" s="13" t="str">
        <f>カレンダー!S11</f>
        <v>火</v>
      </c>
      <c r="V40" s="13" t="str">
        <f>カレンダー!T11</f>
        <v>水</v>
      </c>
      <c r="W40" s="13" t="str">
        <f>カレンダー!U11</f>
        <v>木</v>
      </c>
      <c r="X40" s="13" t="str">
        <f>カレンダー!V11</f>
        <v>金</v>
      </c>
      <c r="Y40" s="13" t="str">
        <f>カレンダー!W11</f>
        <v>土</v>
      </c>
      <c r="Z40" s="13" t="str">
        <f>カレンダー!X11</f>
        <v>日</v>
      </c>
      <c r="AA40" s="13" t="str">
        <f>カレンダー!Y11</f>
        <v>月</v>
      </c>
      <c r="AB40" s="13" t="str">
        <f>カレンダー!Z11</f>
        <v>火</v>
      </c>
      <c r="AC40" s="13" t="str">
        <f>カレンダー!AA11</f>
        <v>水</v>
      </c>
      <c r="AD40" s="13" t="str">
        <f>カレンダー!AB11</f>
        <v>木</v>
      </c>
      <c r="AE40" s="13" t="str">
        <f>カレンダー!AC11</f>
        <v>金</v>
      </c>
      <c r="AF40" s="13" t="str">
        <f>カレンダー!AD11</f>
        <v>土</v>
      </c>
      <c r="AG40" s="13" t="str">
        <f>カレンダー!AE11</f>
        <v>日</v>
      </c>
      <c r="AH40" s="222"/>
      <c r="AI40" s="225"/>
      <c r="AJ40" s="28" t="s">
        <v>48</v>
      </c>
      <c r="AK40" s="152">
        <v>11</v>
      </c>
      <c r="AM40" s="107">
        <f>IFERROR(IF(MONTH(AS39+1)=$AM$36,AS39+1,""),"")</f>
        <v>45879</v>
      </c>
      <c r="AN40" s="103">
        <f t="shared" si="9"/>
        <v>45880</v>
      </c>
      <c r="AO40" s="103">
        <f t="shared" si="9"/>
        <v>45881</v>
      </c>
      <c r="AP40" s="103">
        <f t="shared" si="9"/>
        <v>45882</v>
      </c>
      <c r="AQ40" s="103">
        <f t="shared" si="9"/>
        <v>45883</v>
      </c>
      <c r="AR40" s="103">
        <f t="shared" si="9"/>
        <v>45884</v>
      </c>
      <c r="AS40" s="104">
        <f t="shared" si="9"/>
        <v>45885</v>
      </c>
      <c r="AT40" s="105">
        <f>COUNTIF(L42:R42,"●")+COUNTIF(L42:R42,"■")</f>
        <v>0</v>
      </c>
      <c r="AU40" s="95">
        <f>COUNTIF(L43:R43,"●")+COUNTIF(L43:R43,"■")</f>
        <v>0</v>
      </c>
      <c r="AV40" s="106" t="str">
        <f t="array" ref="AV40">_xlfn.IFS(AT40=0,"",AT40=0,"-",AU40&gt;=AT40,"〇",AU40&lt;=AT40,"×")</f>
        <v/>
      </c>
    </row>
    <row r="41" spans="2:51" s="3" customFormat="1" ht="60" customHeight="1" thickBot="1" x14ac:dyDescent="0.25">
      <c r="B41" s="11" t="s">
        <v>4</v>
      </c>
      <c r="C41" s="134"/>
      <c r="D41" s="135"/>
      <c r="E41" s="135"/>
      <c r="F41" s="134"/>
      <c r="G41" s="134"/>
      <c r="H41" s="134"/>
      <c r="I41" s="134"/>
      <c r="J41" s="134"/>
      <c r="K41" s="135"/>
      <c r="L41" s="135"/>
      <c r="M41" s="138" t="s">
        <v>38</v>
      </c>
      <c r="N41" s="134"/>
      <c r="O41" s="134" t="s">
        <v>11</v>
      </c>
      <c r="P41" s="134" t="s">
        <v>31</v>
      </c>
      <c r="Q41" s="134" t="s">
        <v>31</v>
      </c>
      <c r="R41" s="135"/>
      <c r="S41" s="135"/>
      <c r="T41" s="134"/>
      <c r="U41" s="134"/>
      <c r="V41" s="134"/>
      <c r="W41" s="134"/>
      <c r="X41" s="134"/>
      <c r="Y41" s="135"/>
      <c r="Z41" s="135"/>
      <c r="AA41" s="134"/>
      <c r="AB41" s="134"/>
      <c r="AC41" s="134"/>
      <c r="AD41" s="134"/>
      <c r="AE41" s="134"/>
      <c r="AF41" s="135"/>
      <c r="AG41" s="135"/>
      <c r="AH41" s="223"/>
      <c r="AI41" s="226"/>
      <c r="AJ41" s="29" t="s">
        <v>28</v>
      </c>
      <c r="AK41" s="30">
        <f>AI42</f>
        <v>28</v>
      </c>
      <c r="AM41" s="107">
        <f>IFERROR(IF(MONTH(AS40+1)=$AM$36,AS40+1,""),"")</f>
        <v>45886</v>
      </c>
      <c r="AN41" s="103">
        <f t="shared" si="9"/>
        <v>45887</v>
      </c>
      <c r="AO41" s="103">
        <f t="shared" si="9"/>
        <v>45888</v>
      </c>
      <c r="AP41" s="103">
        <f t="shared" si="9"/>
        <v>45889</v>
      </c>
      <c r="AQ41" s="103">
        <f t="shared" si="9"/>
        <v>45890</v>
      </c>
      <c r="AR41" s="103">
        <f t="shared" si="9"/>
        <v>45891</v>
      </c>
      <c r="AS41" s="104">
        <f t="shared" si="9"/>
        <v>45892</v>
      </c>
      <c r="AT41" s="105">
        <f>COUNTIF(S42:Y42,"●")+COUNTIF(S42:Y42,"■")</f>
        <v>0</v>
      </c>
      <c r="AU41" s="95">
        <f>COUNTIF(S43:Y43,"●")+COUNTIF(S43:Y43,"■")</f>
        <v>0</v>
      </c>
      <c r="AV41" s="106" t="str">
        <f t="array" ref="AV41">_xlfn.IFS(AT41=0,"",AT41=0,"-",AU41&gt;=AT41,"〇",AU41&lt;=AT41,"×")</f>
        <v/>
      </c>
    </row>
    <row r="42" spans="2:51" s="1" customFormat="1" ht="13.5" thickBot="1" x14ac:dyDescent="0.25">
      <c r="B42" s="9" t="s">
        <v>40</v>
      </c>
      <c r="C42" s="140"/>
      <c r="D42" s="141"/>
      <c r="E42" s="142"/>
      <c r="F42" s="143"/>
      <c r="G42" s="140"/>
      <c r="H42" s="140"/>
      <c r="I42" s="140"/>
      <c r="J42" s="140"/>
      <c r="K42" s="141"/>
      <c r="L42" s="142"/>
      <c r="M42" s="144"/>
      <c r="N42" s="140"/>
      <c r="O42" s="160"/>
      <c r="P42" s="160"/>
      <c r="Q42" s="160"/>
      <c r="R42" s="141"/>
      <c r="S42" s="142"/>
      <c r="T42" s="143"/>
      <c r="U42" s="140"/>
      <c r="V42" s="140"/>
      <c r="W42" s="140"/>
      <c r="X42" s="140"/>
      <c r="Y42" s="141"/>
      <c r="Z42" s="142"/>
      <c r="AA42" s="143"/>
      <c r="AB42" s="140"/>
      <c r="AC42" s="140"/>
      <c r="AD42" s="140"/>
      <c r="AE42" s="140"/>
      <c r="AF42" s="141"/>
      <c r="AG42" s="142"/>
      <c r="AH42" s="17">
        <f>COUNTIF(C42:AG42,"●")+COUNTIF(C42:AG42,"■")+COUNTIF(C42:AG42,"▲")</f>
        <v>0</v>
      </c>
      <c r="AI42" s="203">
        <v>28</v>
      </c>
      <c r="AJ42" s="26" t="s">
        <v>43</v>
      </c>
      <c r="AK42" s="34">
        <f>ROUNDDOWN(AK38/AK41,3)</f>
        <v>0</v>
      </c>
      <c r="AM42" s="107">
        <f>IFERROR(IF(MONTH(AS41+1)=$AM$36,AS41+1,""),"")</f>
        <v>45893</v>
      </c>
      <c r="AN42" s="103">
        <f t="shared" si="9"/>
        <v>45894</v>
      </c>
      <c r="AO42" s="103">
        <f t="shared" si="9"/>
        <v>45895</v>
      </c>
      <c r="AP42" s="103">
        <f t="shared" si="9"/>
        <v>45896</v>
      </c>
      <c r="AQ42" s="103">
        <f t="shared" si="9"/>
        <v>45897</v>
      </c>
      <c r="AR42" s="103">
        <f t="shared" si="9"/>
        <v>45898</v>
      </c>
      <c r="AS42" s="104">
        <f t="shared" si="9"/>
        <v>45899</v>
      </c>
      <c r="AT42" s="105">
        <f>COUNTIF(Z42:AF42,"●")+COUNTIF(Z42:AF42,"■")</f>
        <v>0</v>
      </c>
      <c r="AU42" s="95">
        <f>COUNTIF(Z43:AF43,"●")+COUNTIF(Z43:AF43,"■")</f>
        <v>0</v>
      </c>
      <c r="AV42" s="106" t="str">
        <f t="array" ref="AV42">_xlfn.IFS(AT42=0,"",AT42=0,"-",AU42&gt;=AT42,"〇",AU42&lt;=AT42,"×")</f>
        <v/>
      </c>
      <c r="AW42" s="89"/>
      <c r="AX42" s="89"/>
      <c r="AY42" s="89"/>
    </row>
    <row r="43" spans="2:51" s="1" customFormat="1" ht="13.5" thickBot="1" x14ac:dyDescent="0.25">
      <c r="B43" s="10" t="s">
        <v>2</v>
      </c>
      <c r="C43" s="146"/>
      <c r="D43" s="147"/>
      <c r="E43" s="148"/>
      <c r="F43" s="149"/>
      <c r="G43" s="146"/>
      <c r="H43" s="146"/>
      <c r="I43" s="146"/>
      <c r="J43" s="146"/>
      <c r="K43" s="147"/>
      <c r="L43" s="148"/>
      <c r="M43" s="150"/>
      <c r="N43" s="146"/>
      <c r="O43" s="161"/>
      <c r="P43" s="161"/>
      <c r="Q43" s="161"/>
      <c r="R43" s="147"/>
      <c r="S43" s="148"/>
      <c r="T43" s="149"/>
      <c r="U43" s="146"/>
      <c r="V43" s="146"/>
      <c r="W43" s="146"/>
      <c r="X43" s="146"/>
      <c r="Y43" s="147"/>
      <c r="Z43" s="148"/>
      <c r="AA43" s="149"/>
      <c r="AB43" s="146"/>
      <c r="AC43" s="146"/>
      <c r="AD43" s="146"/>
      <c r="AE43" s="146"/>
      <c r="AF43" s="147"/>
      <c r="AG43" s="148"/>
      <c r="AH43" s="123">
        <f>COUNTIF(C43:AG43,"●")+COUNTIF(C43:AG43,"■")+COUNTIF(C43:AG43,"▲")</f>
        <v>0</v>
      </c>
      <c r="AI43" s="204"/>
      <c r="AJ43" s="27" t="s">
        <v>29</v>
      </c>
      <c r="AK43" s="35">
        <f>ROUNDDOWN(AK39/AK41,3)</f>
        <v>0</v>
      </c>
      <c r="AM43" s="107">
        <f>IFERROR(IF(MONTH(AS42+1)=$AM$36,AS42+1,""),"")</f>
        <v>45900</v>
      </c>
      <c r="AN43" s="103" t="str">
        <f t="shared" si="9"/>
        <v/>
      </c>
      <c r="AO43" s="103" t="str">
        <f t="shared" si="9"/>
        <v/>
      </c>
      <c r="AP43" s="103" t="str">
        <f t="shared" si="9"/>
        <v/>
      </c>
      <c r="AQ43" s="103" t="str">
        <f t="shared" si="9"/>
        <v/>
      </c>
      <c r="AR43" s="103" t="str">
        <f t="shared" si="9"/>
        <v/>
      </c>
      <c r="AS43" s="104" t="str">
        <f t="shared" si="9"/>
        <v/>
      </c>
      <c r="AT43" s="105">
        <f>COUNTIF(AG42,"●")+COUNTIF(AG42,"■")</f>
        <v>0</v>
      </c>
      <c r="AU43" s="95">
        <f>COUNTIF(AG43,"●")+COUNTIF(AG43,"■")</f>
        <v>0</v>
      </c>
      <c r="AV43" s="106" t="str">
        <f t="array" ref="AV43">_xlfn.IFS(AT43=0,"",AT43=0,"-",AU43&gt;=AT43,"〇",AU43&lt;=AT43,"×")</f>
        <v/>
      </c>
      <c r="AW43" s="89"/>
      <c r="AX43" s="89"/>
      <c r="AY43" s="89"/>
    </row>
    <row r="44" spans="2:51" x14ac:dyDescent="0.2">
      <c r="G44" s="21"/>
      <c r="H44" s="21"/>
      <c r="AM44" s="91">
        <v>9</v>
      </c>
      <c r="AN44" s="92" t="s">
        <v>0</v>
      </c>
      <c r="AO44" s="92"/>
      <c r="AP44" s="92"/>
      <c r="AQ44" s="92"/>
      <c r="AR44" s="92"/>
      <c r="AS44" s="93"/>
      <c r="AT44" s="194" t="s">
        <v>110</v>
      </c>
      <c r="AU44" s="195"/>
      <c r="AV44" s="196"/>
    </row>
    <row r="45" spans="2:51" ht="13.5" thickBot="1" x14ac:dyDescent="0.25">
      <c r="G45" s="21"/>
      <c r="H45" s="21"/>
      <c r="AG45" s="76" t="s">
        <v>95</v>
      </c>
      <c r="AH45" s="62" t="str">
        <f>IF(AK50="-","-",IF(OR(AK50&gt;=8/28,AK46&gt;=AK48),"OK","NG"))</f>
        <v>NG</v>
      </c>
      <c r="AJ45" s="76" t="s">
        <v>94</v>
      </c>
      <c r="AK45" s="62" t="str">
        <f>IF(AK51="-","-",IF(OR(AK51&gt;=8/28,AK47&gt;=AK48),"OK","NG"))</f>
        <v>NG</v>
      </c>
      <c r="AM45" s="96" t="s">
        <v>1</v>
      </c>
      <c r="AN45" s="97" t="s">
        <v>112</v>
      </c>
      <c r="AO45" s="97" t="s">
        <v>113</v>
      </c>
      <c r="AP45" s="97" t="s">
        <v>114</v>
      </c>
      <c r="AQ45" s="97" t="s">
        <v>39</v>
      </c>
      <c r="AR45" s="97" t="s">
        <v>115</v>
      </c>
      <c r="AS45" s="115" t="s">
        <v>116</v>
      </c>
      <c r="AT45" s="99" t="s">
        <v>117</v>
      </c>
      <c r="AU45" s="100" t="s">
        <v>118</v>
      </c>
      <c r="AV45" s="101" t="s">
        <v>101</v>
      </c>
    </row>
    <row r="46" spans="2:51" ht="13.5" customHeight="1" thickBot="1" x14ac:dyDescent="0.25">
      <c r="B46" s="8" t="s">
        <v>0</v>
      </c>
      <c r="C46" s="228">
        <v>9</v>
      </c>
      <c r="D46" s="229"/>
      <c r="E46" s="229"/>
      <c r="F46" s="229"/>
      <c r="G46" s="229"/>
      <c r="H46" s="229"/>
      <c r="I46" s="229"/>
      <c r="J46" s="229"/>
      <c r="K46" s="229"/>
      <c r="L46" s="229"/>
      <c r="M46" s="229"/>
      <c r="N46" s="229"/>
      <c r="O46" s="229"/>
      <c r="P46" s="229"/>
      <c r="Q46" s="229"/>
      <c r="R46" s="229"/>
      <c r="S46" s="229"/>
      <c r="T46" s="229"/>
      <c r="U46" s="229"/>
      <c r="V46" s="229"/>
      <c r="W46" s="229"/>
      <c r="X46" s="229"/>
      <c r="Y46" s="229"/>
      <c r="Z46" s="229"/>
      <c r="AA46" s="229"/>
      <c r="AB46" s="229"/>
      <c r="AC46" s="229"/>
      <c r="AD46" s="229"/>
      <c r="AE46" s="229"/>
      <c r="AF46" s="229"/>
      <c r="AG46" s="230"/>
      <c r="AH46" s="221" t="s">
        <v>134</v>
      </c>
      <c r="AI46" s="224" t="s">
        <v>28</v>
      </c>
      <c r="AJ46" s="28" t="s">
        <v>41</v>
      </c>
      <c r="AK46" s="32">
        <f>AH50</f>
        <v>0</v>
      </c>
      <c r="AM46" s="102" t="str">
        <f>IF(AL46&lt;&gt;"",AL46+1,IF(TEXT(カレンダー!$A$12,"aaa")=AM45,カレンダー!$A$12,""))</f>
        <v/>
      </c>
      <c r="AN46" s="103">
        <f>IF(AM46&lt;&gt;"",AM46+1,IF(TEXT(カレンダー!$A$12,"aaa")=AN45,カレンダー!$A$12,""))</f>
        <v>45901</v>
      </c>
      <c r="AO46" s="103">
        <f>IF(AN46&lt;&gt;"",AN46+1,IF(TEXT(カレンダー!$A$12,"aaa")=AO45,カレンダー!$A$12,""))</f>
        <v>45902</v>
      </c>
      <c r="AP46" s="103">
        <f>IF(AO46&lt;&gt;"",AO46+1,IF(TEXT(カレンダー!$A$12,"aaa")=AP45,カレンダー!$A$12,""))</f>
        <v>45903</v>
      </c>
      <c r="AQ46" s="103">
        <f>IF(AP46&lt;&gt;"",AP46+1,IF(TEXT(カレンダー!$A$12,"aaa")=AQ45,カレンダー!$A$12,""))</f>
        <v>45904</v>
      </c>
      <c r="AR46" s="103">
        <f>IF(AQ46&lt;&gt;"",AQ46+1,IF(TEXT(カレンダー!$A$12,"aaa")=AR45,カレンダー!$A$12,""))</f>
        <v>45905</v>
      </c>
      <c r="AS46" s="104">
        <f>IF(AR46&lt;&gt;"",AR46+1,IF(TEXT(カレンダー!$A$12,"aaa")=AS45,カレンダー!$A$12,""))</f>
        <v>45906</v>
      </c>
      <c r="AT46" s="105">
        <f>COUNTIF(C50:H50,"●")+COUNTIF(C50:H50,"■")</f>
        <v>0</v>
      </c>
      <c r="AU46" s="95">
        <f>COUNTIF(C51:H51,"●")+COUNTIF(C51:H51,"■")</f>
        <v>0</v>
      </c>
      <c r="AV46" s="106" t="str">
        <f t="array" ref="AV46">_xlfn.IFS(AT46=0,"",AT46=0,"-",AU46&gt;=AT46,"〇",AU46&lt;=AT46,"×")</f>
        <v/>
      </c>
    </row>
    <row r="47" spans="2:51" ht="13.5" thickBot="1" x14ac:dyDescent="0.25">
      <c r="B47" s="9" t="s">
        <v>1</v>
      </c>
      <c r="C47" s="13">
        <v>1</v>
      </c>
      <c r="D47" s="13">
        <f t="shared" ref="D47:AF47" si="10">+C47+1</f>
        <v>2</v>
      </c>
      <c r="E47" s="13">
        <f t="shared" si="10"/>
        <v>3</v>
      </c>
      <c r="F47" s="13">
        <f t="shared" si="10"/>
        <v>4</v>
      </c>
      <c r="G47" s="13">
        <f t="shared" si="10"/>
        <v>5</v>
      </c>
      <c r="H47" s="6">
        <f t="shared" si="10"/>
        <v>6</v>
      </c>
      <c r="I47" s="6">
        <f t="shared" si="10"/>
        <v>7</v>
      </c>
      <c r="J47" s="13">
        <f t="shared" si="10"/>
        <v>8</v>
      </c>
      <c r="K47" s="13">
        <f t="shared" si="10"/>
        <v>9</v>
      </c>
      <c r="L47" s="13">
        <f t="shared" si="10"/>
        <v>10</v>
      </c>
      <c r="M47" s="13">
        <f t="shared" si="10"/>
        <v>11</v>
      </c>
      <c r="N47" s="13">
        <f t="shared" si="10"/>
        <v>12</v>
      </c>
      <c r="O47" s="6">
        <f t="shared" si="10"/>
        <v>13</v>
      </c>
      <c r="P47" s="6">
        <f t="shared" si="10"/>
        <v>14</v>
      </c>
      <c r="Q47" s="7">
        <f t="shared" si="10"/>
        <v>15</v>
      </c>
      <c r="R47" s="13">
        <f t="shared" si="10"/>
        <v>16</v>
      </c>
      <c r="S47" s="13">
        <f t="shared" si="10"/>
        <v>17</v>
      </c>
      <c r="T47" s="13">
        <f t="shared" si="10"/>
        <v>18</v>
      </c>
      <c r="U47" s="13">
        <f t="shared" si="10"/>
        <v>19</v>
      </c>
      <c r="V47" s="6">
        <f t="shared" si="10"/>
        <v>20</v>
      </c>
      <c r="W47" s="6">
        <f t="shared" si="10"/>
        <v>21</v>
      </c>
      <c r="X47" s="13">
        <f t="shared" si="10"/>
        <v>22</v>
      </c>
      <c r="Y47" s="7">
        <f t="shared" si="10"/>
        <v>23</v>
      </c>
      <c r="Z47" s="13">
        <f t="shared" si="10"/>
        <v>24</v>
      </c>
      <c r="AA47" s="13">
        <f t="shared" si="10"/>
        <v>25</v>
      </c>
      <c r="AB47" s="13">
        <f t="shared" si="10"/>
        <v>26</v>
      </c>
      <c r="AC47" s="6">
        <f t="shared" si="10"/>
        <v>27</v>
      </c>
      <c r="AD47" s="6">
        <f t="shared" si="10"/>
        <v>28</v>
      </c>
      <c r="AE47" s="13">
        <f t="shared" si="10"/>
        <v>29</v>
      </c>
      <c r="AF47" s="13">
        <f t="shared" si="10"/>
        <v>30</v>
      </c>
      <c r="AG47" s="2"/>
      <c r="AH47" s="222"/>
      <c r="AI47" s="225"/>
      <c r="AJ47" s="28" t="s">
        <v>42</v>
      </c>
      <c r="AK47" s="32">
        <f>AH51</f>
        <v>0</v>
      </c>
      <c r="AM47" s="107">
        <f>IFERROR(IF(MONTH(AS46+1)=$AM$44,AS46+1,""),"")</f>
        <v>45907</v>
      </c>
      <c r="AN47" s="103">
        <f t="shared" ref="AN47:AS51" si="11">IFERROR(IF(MONTH(AM47+1)=$AM$44,AM47+1,""),"")</f>
        <v>45908</v>
      </c>
      <c r="AO47" s="103">
        <f t="shared" si="11"/>
        <v>45909</v>
      </c>
      <c r="AP47" s="103">
        <f t="shared" si="11"/>
        <v>45910</v>
      </c>
      <c r="AQ47" s="103">
        <f t="shared" si="11"/>
        <v>45911</v>
      </c>
      <c r="AR47" s="103">
        <f t="shared" si="11"/>
        <v>45912</v>
      </c>
      <c r="AS47" s="104">
        <f t="shared" si="11"/>
        <v>45913</v>
      </c>
      <c r="AT47" s="105">
        <f>COUNTIF(I50:O50,"●")+COUNTIF(I50:O50,"■")</f>
        <v>0</v>
      </c>
      <c r="AU47" s="95">
        <f>COUNTIF(I51:O51,"●")+COUNTIF(I51:O51,"■")</f>
        <v>0</v>
      </c>
      <c r="AV47" s="106" t="str">
        <f t="array" ref="AV47">_xlfn.IFS(AT47=0,"",AT47=0,"-",AU47&gt;=AT47,"〇",AU47&lt;=AT47,"×")</f>
        <v/>
      </c>
    </row>
    <row r="48" spans="2:51" ht="13.5" thickBot="1" x14ac:dyDescent="0.25">
      <c r="B48" s="9" t="s">
        <v>3</v>
      </c>
      <c r="C48" s="13" t="str">
        <f>カレンダー!A13</f>
        <v>月</v>
      </c>
      <c r="D48" s="13" t="str">
        <f>カレンダー!B13</f>
        <v>火</v>
      </c>
      <c r="E48" s="13" t="str">
        <f>カレンダー!C13</f>
        <v>水</v>
      </c>
      <c r="F48" s="13" t="str">
        <f>カレンダー!D13</f>
        <v>木</v>
      </c>
      <c r="G48" s="13" t="str">
        <f>カレンダー!E13</f>
        <v>金</v>
      </c>
      <c r="H48" s="13" t="str">
        <f>カレンダー!F13</f>
        <v>土</v>
      </c>
      <c r="I48" s="13" t="str">
        <f>カレンダー!G13</f>
        <v>日</v>
      </c>
      <c r="J48" s="13" t="str">
        <f>カレンダー!H13</f>
        <v>月</v>
      </c>
      <c r="K48" s="13" t="str">
        <f>カレンダー!I13</f>
        <v>火</v>
      </c>
      <c r="L48" s="13" t="str">
        <f>カレンダー!J13</f>
        <v>水</v>
      </c>
      <c r="M48" s="13" t="str">
        <f>カレンダー!K13</f>
        <v>木</v>
      </c>
      <c r="N48" s="13" t="str">
        <f>カレンダー!L13</f>
        <v>金</v>
      </c>
      <c r="O48" s="13" t="str">
        <f>カレンダー!M13</f>
        <v>土</v>
      </c>
      <c r="P48" s="13" t="str">
        <f>カレンダー!N13</f>
        <v>日</v>
      </c>
      <c r="Q48" s="13" t="str">
        <f>カレンダー!O13</f>
        <v>月</v>
      </c>
      <c r="R48" s="13" t="str">
        <f>カレンダー!P13</f>
        <v>火</v>
      </c>
      <c r="S48" s="13" t="str">
        <f>カレンダー!Q13</f>
        <v>水</v>
      </c>
      <c r="T48" s="13" t="str">
        <f>カレンダー!R13</f>
        <v>木</v>
      </c>
      <c r="U48" s="13" t="str">
        <f>カレンダー!S13</f>
        <v>金</v>
      </c>
      <c r="V48" s="13" t="str">
        <f>カレンダー!T13</f>
        <v>土</v>
      </c>
      <c r="W48" s="13" t="str">
        <f>カレンダー!U13</f>
        <v>日</v>
      </c>
      <c r="X48" s="13" t="str">
        <f>カレンダー!V13</f>
        <v>月</v>
      </c>
      <c r="Y48" s="13" t="str">
        <f>カレンダー!W13</f>
        <v>火</v>
      </c>
      <c r="Z48" s="13" t="str">
        <f>カレンダー!X13</f>
        <v>水</v>
      </c>
      <c r="AA48" s="13" t="str">
        <f>カレンダー!Y13</f>
        <v>木</v>
      </c>
      <c r="AB48" s="13" t="str">
        <f>カレンダー!Z13</f>
        <v>金</v>
      </c>
      <c r="AC48" s="13" t="str">
        <f>カレンダー!AA13</f>
        <v>土</v>
      </c>
      <c r="AD48" s="13" t="str">
        <f>カレンダー!AB13</f>
        <v>日</v>
      </c>
      <c r="AE48" s="13" t="str">
        <f>カレンダー!AC13</f>
        <v>月</v>
      </c>
      <c r="AF48" s="13" t="str">
        <f>カレンダー!AD13</f>
        <v>火</v>
      </c>
      <c r="AG48" s="2"/>
      <c r="AH48" s="222"/>
      <c r="AI48" s="225"/>
      <c r="AJ48" s="28" t="s">
        <v>48</v>
      </c>
      <c r="AK48" s="152">
        <v>10</v>
      </c>
      <c r="AM48" s="107">
        <f>IFERROR(IF(MONTH(AS47+1)=$AM$44,AS47+1,""),"")</f>
        <v>45914</v>
      </c>
      <c r="AN48" s="103">
        <f t="shared" si="11"/>
        <v>45915</v>
      </c>
      <c r="AO48" s="103">
        <f t="shared" si="11"/>
        <v>45916</v>
      </c>
      <c r="AP48" s="103">
        <f t="shared" si="11"/>
        <v>45917</v>
      </c>
      <c r="AQ48" s="103">
        <f t="shared" si="11"/>
        <v>45918</v>
      </c>
      <c r="AR48" s="103">
        <f t="shared" si="11"/>
        <v>45919</v>
      </c>
      <c r="AS48" s="104">
        <f t="shared" si="11"/>
        <v>45920</v>
      </c>
      <c r="AT48" s="105">
        <f>COUNTIF(P50:V50,"●")+COUNTIF(P50:V50,"■")</f>
        <v>0</v>
      </c>
      <c r="AU48" s="95">
        <f>COUNTIF(P51:V51,"●")+COUNTIF(P51:V51,"■")</f>
        <v>0</v>
      </c>
      <c r="AV48" s="106" t="str">
        <f t="array" ref="AV48">_xlfn.IFS(AT48=0,"",AT48=0,"-",AU48&gt;=AT48,"〇",AU48&lt;=AT48,"×")</f>
        <v/>
      </c>
    </row>
    <row r="49" spans="2:51" s="3" customFormat="1" ht="60" customHeight="1" thickBot="1" x14ac:dyDescent="0.25">
      <c r="B49" s="11" t="s">
        <v>4</v>
      </c>
      <c r="C49" s="134"/>
      <c r="D49" s="134"/>
      <c r="E49" s="134"/>
      <c r="F49" s="134"/>
      <c r="G49" s="134"/>
      <c r="H49" s="135"/>
      <c r="I49" s="135"/>
      <c r="J49" s="134"/>
      <c r="K49" s="134"/>
      <c r="L49" s="134"/>
      <c r="M49" s="134"/>
      <c r="N49" s="134"/>
      <c r="O49" s="135"/>
      <c r="P49" s="135"/>
      <c r="Q49" s="138" t="s">
        <v>32</v>
      </c>
      <c r="R49" s="134"/>
      <c r="S49" s="134"/>
      <c r="T49" s="134"/>
      <c r="U49" s="134"/>
      <c r="V49" s="135"/>
      <c r="W49" s="135"/>
      <c r="X49" s="134"/>
      <c r="Y49" s="138" t="s">
        <v>33</v>
      </c>
      <c r="Z49" s="134"/>
      <c r="AA49" s="134"/>
      <c r="AB49" s="134"/>
      <c r="AC49" s="135"/>
      <c r="AD49" s="135"/>
      <c r="AE49" s="134"/>
      <c r="AF49" s="134"/>
      <c r="AG49" s="155"/>
      <c r="AH49" s="223"/>
      <c r="AI49" s="226"/>
      <c r="AJ49" s="29" t="s">
        <v>28</v>
      </c>
      <c r="AK49" s="30">
        <f>AI50</f>
        <v>30</v>
      </c>
      <c r="AM49" s="107">
        <f>IFERROR(IF(MONTH(AS48+1)=$AM$44,AS48+1,""),"")</f>
        <v>45921</v>
      </c>
      <c r="AN49" s="103">
        <f t="shared" si="11"/>
        <v>45922</v>
      </c>
      <c r="AO49" s="103">
        <f t="shared" si="11"/>
        <v>45923</v>
      </c>
      <c r="AP49" s="103">
        <f t="shared" si="11"/>
        <v>45924</v>
      </c>
      <c r="AQ49" s="103">
        <f t="shared" si="11"/>
        <v>45925</v>
      </c>
      <c r="AR49" s="103">
        <f t="shared" si="11"/>
        <v>45926</v>
      </c>
      <c r="AS49" s="104">
        <f t="shared" si="11"/>
        <v>45927</v>
      </c>
      <c r="AT49" s="105">
        <f>COUNTIF(W50:AC50,"●")+COUNTIF(W50:AC50,"■")</f>
        <v>0</v>
      </c>
      <c r="AU49" s="95">
        <f>COUNTIF(W51:AC51,"●")+COUNTIF(W51:AC51,"■")</f>
        <v>0</v>
      </c>
      <c r="AV49" s="106" t="str">
        <f t="array" ref="AV49">_xlfn.IFS(AT49=0,"",AT49=0,"-",AU49&gt;=AT49,"〇",AU49&lt;=AT49,"×")</f>
        <v/>
      </c>
    </row>
    <row r="50" spans="2:51" s="1" customFormat="1" ht="13.5" thickBot="1" x14ac:dyDescent="0.25">
      <c r="B50" s="9" t="s">
        <v>40</v>
      </c>
      <c r="C50" s="143"/>
      <c r="D50" s="140"/>
      <c r="E50" s="140"/>
      <c r="F50" s="140"/>
      <c r="G50" s="140"/>
      <c r="H50" s="141"/>
      <c r="I50" s="142"/>
      <c r="J50" s="143"/>
      <c r="K50" s="140"/>
      <c r="L50" s="140"/>
      <c r="M50" s="140"/>
      <c r="N50" s="140"/>
      <c r="O50" s="141"/>
      <c r="P50" s="142"/>
      <c r="Q50" s="158"/>
      <c r="R50" s="140"/>
      <c r="S50" s="140"/>
      <c r="T50" s="140"/>
      <c r="U50" s="140"/>
      <c r="V50" s="141"/>
      <c r="W50" s="142"/>
      <c r="X50" s="140"/>
      <c r="Y50" s="144"/>
      <c r="Z50" s="140"/>
      <c r="AA50" s="140"/>
      <c r="AB50" s="140"/>
      <c r="AC50" s="141"/>
      <c r="AD50" s="142"/>
      <c r="AE50" s="143"/>
      <c r="AF50" s="140"/>
      <c r="AG50" s="156"/>
      <c r="AH50" s="17">
        <f>COUNTIF(C50:AG50,"●")+COUNTIF(C50:AG50,"■")+COUNTIF(C50:AG50,"▲")</f>
        <v>0</v>
      </c>
      <c r="AI50" s="203">
        <v>30</v>
      </c>
      <c r="AJ50" s="26" t="s">
        <v>43</v>
      </c>
      <c r="AK50" s="34">
        <f>ROUNDDOWN(AK46/AK49,3)</f>
        <v>0</v>
      </c>
      <c r="AM50" s="107">
        <f>IFERROR(IF(MONTH(AS49+1)=$AM$44,AS49+1,""),"")</f>
        <v>45928</v>
      </c>
      <c r="AN50" s="103">
        <f t="shared" si="11"/>
        <v>45929</v>
      </c>
      <c r="AO50" s="103">
        <f t="shared" si="11"/>
        <v>45930</v>
      </c>
      <c r="AP50" s="103" t="str">
        <f t="shared" si="11"/>
        <v/>
      </c>
      <c r="AQ50" s="103" t="str">
        <f t="shared" si="11"/>
        <v/>
      </c>
      <c r="AR50" s="103" t="str">
        <f t="shared" si="11"/>
        <v/>
      </c>
      <c r="AS50" s="104" t="str">
        <f t="shared" si="11"/>
        <v/>
      </c>
      <c r="AT50" s="105">
        <f>COUNTIF(AD50:AF50,"●")+COUNTIF(AD50:AF50,"■")</f>
        <v>0</v>
      </c>
      <c r="AU50" s="95">
        <f>COUNTIF(AD51:AF51,"●")+COUNTIF(AD51:AF51,"■")</f>
        <v>0</v>
      </c>
      <c r="AV50" s="106" t="str">
        <f t="array" ref="AV50">_xlfn.IFS(AT50=0,"",AT50=0,"-",AU50&gt;=AT50,"〇",AU50&lt;=AT50,"×")</f>
        <v/>
      </c>
      <c r="AW50" s="89"/>
      <c r="AX50" s="89"/>
      <c r="AY50" s="89"/>
    </row>
    <row r="51" spans="2:51" s="1" customFormat="1" ht="13.5" thickBot="1" x14ac:dyDescent="0.25">
      <c r="B51" s="10" t="s">
        <v>2</v>
      </c>
      <c r="C51" s="149"/>
      <c r="D51" s="146"/>
      <c r="E51" s="146"/>
      <c r="F51" s="146"/>
      <c r="G51" s="146"/>
      <c r="H51" s="147"/>
      <c r="I51" s="148"/>
      <c r="J51" s="149"/>
      <c r="K51" s="146"/>
      <c r="L51" s="146"/>
      <c r="M51" s="146"/>
      <c r="N51" s="146"/>
      <c r="O51" s="147"/>
      <c r="P51" s="148"/>
      <c r="Q51" s="159"/>
      <c r="R51" s="146"/>
      <c r="S51" s="146"/>
      <c r="T51" s="146"/>
      <c r="U51" s="146"/>
      <c r="V51" s="147"/>
      <c r="W51" s="148"/>
      <c r="X51" s="146"/>
      <c r="Y51" s="150"/>
      <c r="Z51" s="146"/>
      <c r="AA51" s="146"/>
      <c r="AB51" s="146"/>
      <c r="AC51" s="147"/>
      <c r="AD51" s="148"/>
      <c r="AE51" s="149"/>
      <c r="AF51" s="146"/>
      <c r="AG51" s="157"/>
      <c r="AH51" s="123">
        <f>COUNTIF(C51:AG51,"●")+COUNTIF(C51:AG51,"■")+COUNTIF(C51:AG51,"▲")</f>
        <v>0</v>
      </c>
      <c r="AI51" s="204"/>
      <c r="AJ51" s="27" t="s">
        <v>29</v>
      </c>
      <c r="AK51" s="35">
        <f>ROUNDDOWN(AK47/AK49,3)</f>
        <v>0</v>
      </c>
      <c r="AM51" s="107" t="str">
        <f>IFERROR(IF(MONTH(AS50+1)=$AM$44,AS50+1,""),"")</f>
        <v/>
      </c>
      <c r="AN51" s="103" t="str">
        <f t="shared" si="11"/>
        <v/>
      </c>
      <c r="AO51" s="103" t="str">
        <f t="shared" si="11"/>
        <v/>
      </c>
      <c r="AP51" s="103" t="str">
        <f t="shared" si="11"/>
        <v/>
      </c>
      <c r="AQ51" s="103" t="str">
        <f t="shared" si="11"/>
        <v/>
      </c>
      <c r="AR51" s="103" t="str">
        <f t="shared" si="11"/>
        <v/>
      </c>
      <c r="AS51" s="104" t="str">
        <f t="shared" si="11"/>
        <v/>
      </c>
      <c r="AT51" s="113"/>
      <c r="AU51" s="114"/>
      <c r="AV51" s="106" t="str">
        <f t="array" ref="AV51">_xlfn.IFS(AT51=0,"",AT51=0,"-",AU51&gt;=AT51,"〇",AU51&lt;=AT51,"×")</f>
        <v/>
      </c>
      <c r="AW51" s="89"/>
      <c r="AX51" s="89"/>
      <c r="AY51" s="89"/>
    </row>
    <row r="52" spans="2:51" x14ac:dyDescent="0.2">
      <c r="AM52" s="91">
        <v>10</v>
      </c>
      <c r="AN52" s="92" t="s">
        <v>0</v>
      </c>
      <c r="AO52" s="92"/>
      <c r="AP52" s="92"/>
      <c r="AQ52" s="92"/>
      <c r="AR52" s="92"/>
      <c r="AS52" s="93"/>
      <c r="AT52" s="194" t="s">
        <v>110</v>
      </c>
      <c r="AU52" s="195"/>
      <c r="AV52" s="196"/>
    </row>
    <row r="53" spans="2:51" ht="13.5" thickBot="1" x14ac:dyDescent="0.25">
      <c r="AG53" s="76" t="s">
        <v>95</v>
      </c>
      <c r="AH53" s="62" t="str">
        <f>IF(AK58="-","-",IF(OR(AK58&gt;=8/28,AK54&gt;=AK56),"OK","NG"))</f>
        <v>NG</v>
      </c>
      <c r="AJ53" s="76" t="s">
        <v>94</v>
      </c>
      <c r="AK53" s="62" t="str">
        <f>IF(AK59="-","-",IF(OR(AK59&gt;=8/28,AK55&gt;=AK56),"OK","NG"))</f>
        <v>NG</v>
      </c>
      <c r="AM53" s="96" t="s">
        <v>1</v>
      </c>
      <c r="AN53" s="97" t="s">
        <v>112</v>
      </c>
      <c r="AO53" s="97" t="s">
        <v>113</v>
      </c>
      <c r="AP53" s="97" t="s">
        <v>114</v>
      </c>
      <c r="AQ53" s="97" t="s">
        <v>39</v>
      </c>
      <c r="AR53" s="97" t="s">
        <v>115</v>
      </c>
      <c r="AS53" s="115" t="s">
        <v>116</v>
      </c>
      <c r="AT53" s="99" t="s">
        <v>117</v>
      </c>
      <c r="AU53" s="100" t="s">
        <v>118</v>
      </c>
      <c r="AV53" s="101" t="s">
        <v>101</v>
      </c>
    </row>
    <row r="54" spans="2:51" ht="13.5" customHeight="1" thickBot="1" x14ac:dyDescent="0.25">
      <c r="B54" s="8" t="s">
        <v>0</v>
      </c>
      <c r="C54" s="228">
        <v>10</v>
      </c>
      <c r="D54" s="229"/>
      <c r="E54" s="229"/>
      <c r="F54" s="229"/>
      <c r="G54" s="229"/>
      <c r="H54" s="229"/>
      <c r="I54" s="229"/>
      <c r="J54" s="229"/>
      <c r="K54" s="229"/>
      <c r="L54" s="229"/>
      <c r="M54" s="229"/>
      <c r="N54" s="229"/>
      <c r="O54" s="229"/>
      <c r="P54" s="229"/>
      <c r="Q54" s="229"/>
      <c r="R54" s="229"/>
      <c r="S54" s="229"/>
      <c r="T54" s="229"/>
      <c r="U54" s="229"/>
      <c r="V54" s="229"/>
      <c r="W54" s="229"/>
      <c r="X54" s="229"/>
      <c r="Y54" s="229"/>
      <c r="Z54" s="229"/>
      <c r="AA54" s="229"/>
      <c r="AB54" s="229"/>
      <c r="AC54" s="229"/>
      <c r="AD54" s="229"/>
      <c r="AE54" s="229"/>
      <c r="AF54" s="229"/>
      <c r="AG54" s="230"/>
      <c r="AH54" s="221" t="s">
        <v>134</v>
      </c>
      <c r="AI54" s="224" t="s">
        <v>28</v>
      </c>
      <c r="AJ54" s="28" t="s">
        <v>41</v>
      </c>
      <c r="AK54" s="32">
        <f>AH58</f>
        <v>0</v>
      </c>
      <c r="AM54" s="102" t="str">
        <f>IF(AL54&lt;&gt;"",AL54+1,IF(TEXT(カレンダー!$A$14,"aaa")=AM53,カレンダー!$A$14,""))</f>
        <v/>
      </c>
      <c r="AN54" s="103" t="str">
        <f>IF(AM54&lt;&gt;"",AM54+1,IF(TEXT(カレンダー!$A$14,"aaa")=AN53,カレンダー!$A$14,""))</f>
        <v/>
      </c>
      <c r="AO54" s="103" t="str">
        <f>IF(AN54&lt;&gt;"",AN54+1,IF(TEXT(カレンダー!$A$14,"aaa")=AO53,カレンダー!$A$14,""))</f>
        <v/>
      </c>
      <c r="AP54" s="103">
        <f>IF(AO54&lt;&gt;"",AO54+1,IF(TEXT(カレンダー!$A$14,"aaa")=AP53,カレンダー!$A$14,""))</f>
        <v>45931</v>
      </c>
      <c r="AQ54" s="103">
        <f>IF(AP54&lt;&gt;"",AP54+1,IF(TEXT(カレンダー!$A$14,"aaa")=AQ53,カレンダー!$A$14,""))</f>
        <v>45932</v>
      </c>
      <c r="AR54" s="103">
        <f>IF(AQ54&lt;&gt;"",AQ54+1,IF(TEXT(カレンダー!$A$14,"aaa")=AR53,カレンダー!$A$14,""))</f>
        <v>45933</v>
      </c>
      <c r="AS54" s="104">
        <f>IF(AR54&lt;&gt;"",AR54+1,IF(TEXT(カレンダー!$A$14,"aaa")=AS53,カレンダー!$A$14,""))</f>
        <v>45934</v>
      </c>
      <c r="AT54" s="105">
        <f>COUNTIF(C58:F58,"●")+COUNTIF(C58:F58,"■")</f>
        <v>0</v>
      </c>
      <c r="AU54" s="95">
        <f>COUNTIF(C59:F59,"●")+COUNTIF(C59:F59,"■")</f>
        <v>0</v>
      </c>
      <c r="AV54" s="106" t="str">
        <f t="array" ref="AV54">_xlfn.IFS(AT54=0,"",AT54=0,"-",AU54&gt;=AT54,"〇",AU54&lt;=AT54,"×")</f>
        <v/>
      </c>
    </row>
    <row r="55" spans="2:51" ht="13.5" thickBot="1" x14ac:dyDescent="0.25">
      <c r="B55" s="9" t="s">
        <v>1</v>
      </c>
      <c r="C55" s="13">
        <v>1</v>
      </c>
      <c r="D55" s="13">
        <f t="shared" ref="D55:AG55" si="12">+C55+1</f>
        <v>2</v>
      </c>
      <c r="E55" s="13">
        <f t="shared" si="12"/>
        <v>3</v>
      </c>
      <c r="F55" s="6">
        <f t="shared" si="12"/>
        <v>4</v>
      </c>
      <c r="G55" s="6">
        <f t="shared" si="12"/>
        <v>5</v>
      </c>
      <c r="H55" s="13">
        <f t="shared" si="12"/>
        <v>6</v>
      </c>
      <c r="I55" s="13">
        <f t="shared" si="12"/>
        <v>7</v>
      </c>
      <c r="J55" s="13">
        <f t="shared" si="12"/>
        <v>8</v>
      </c>
      <c r="K55" s="13">
        <f t="shared" si="12"/>
        <v>9</v>
      </c>
      <c r="L55" s="13">
        <f t="shared" si="12"/>
        <v>10</v>
      </c>
      <c r="M55" s="6">
        <f t="shared" si="12"/>
        <v>11</v>
      </c>
      <c r="N55" s="6">
        <f t="shared" si="12"/>
        <v>12</v>
      </c>
      <c r="O55" s="7">
        <f t="shared" si="12"/>
        <v>13</v>
      </c>
      <c r="P55" s="13">
        <f t="shared" si="12"/>
        <v>14</v>
      </c>
      <c r="Q55" s="13">
        <f t="shared" si="12"/>
        <v>15</v>
      </c>
      <c r="R55" s="13">
        <f t="shared" si="12"/>
        <v>16</v>
      </c>
      <c r="S55" s="13">
        <f t="shared" si="12"/>
        <v>17</v>
      </c>
      <c r="T55" s="6">
        <f t="shared" si="12"/>
        <v>18</v>
      </c>
      <c r="U55" s="6">
        <f t="shared" si="12"/>
        <v>19</v>
      </c>
      <c r="V55" s="13">
        <f t="shared" si="12"/>
        <v>20</v>
      </c>
      <c r="W55" s="13">
        <f t="shared" si="12"/>
        <v>21</v>
      </c>
      <c r="X55" s="13">
        <f t="shared" si="12"/>
        <v>22</v>
      </c>
      <c r="Y55" s="13">
        <f t="shared" si="12"/>
        <v>23</v>
      </c>
      <c r="Z55" s="13">
        <f t="shared" si="12"/>
        <v>24</v>
      </c>
      <c r="AA55" s="6">
        <f t="shared" si="12"/>
        <v>25</v>
      </c>
      <c r="AB55" s="6">
        <f t="shared" si="12"/>
        <v>26</v>
      </c>
      <c r="AC55" s="13">
        <f t="shared" si="12"/>
        <v>27</v>
      </c>
      <c r="AD55" s="13">
        <f t="shared" si="12"/>
        <v>28</v>
      </c>
      <c r="AE55" s="13">
        <f t="shared" si="12"/>
        <v>29</v>
      </c>
      <c r="AF55" s="13">
        <f t="shared" si="12"/>
        <v>30</v>
      </c>
      <c r="AG55" s="13">
        <f t="shared" si="12"/>
        <v>31</v>
      </c>
      <c r="AH55" s="222"/>
      <c r="AI55" s="225"/>
      <c r="AJ55" s="28" t="s">
        <v>42</v>
      </c>
      <c r="AK55" s="32">
        <f>AH59</f>
        <v>0</v>
      </c>
      <c r="AM55" s="107">
        <f>IFERROR(IF(MONTH(AS54+1)=$AM$52,AS54+1,""),"")</f>
        <v>45935</v>
      </c>
      <c r="AN55" s="103">
        <f t="shared" ref="AN55:AS59" si="13">IFERROR(IF(MONTH(AM55+1)=$AM$52,AM55+1,""),"")</f>
        <v>45936</v>
      </c>
      <c r="AO55" s="103">
        <f t="shared" si="13"/>
        <v>45937</v>
      </c>
      <c r="AP55" s="103">
        <f t="shared" si="13"/>
        <v>45938</v>
      </c>
      <c r="AQ55" s="103">
        <f t="shared" si="13"/>
        <v>45939</v>
      </c>
      <c r="AR55" s="103">
        <f t="shared" si="13"/>
        <v>45940</v>
      </c>
      <c r="AS55" s="104">
        <f t="shared" si="13"/>
        <v>45941</v>
      </c>
      <c r="AT55" s="105">
        <f>COUNTIF(G58:M58,"●")+COUNTIF(G58:M58,"■")</f>
        <v>0</v>
      </c>
      <c r="AU55" s="95">
        <f>COUNTIF(G59:M59,"●")+COUNTIF(G59:M59,"■")</f>
        <v>0</v>
      </c>
      <c r="AV55" s="106" t="str">
        <f t="array" ref="AV55">_xlfn.IFS(AT55=0,"",AT55=0,"-",AU55&gt;=AT55,"〇",AU55&lt;=AT55,"×")</f>
        <v/>
      </c>
    </row>
    <row r="56" spans="2:51" ht="13.5" thickBot="1" x14ac:dyDescent="0.25">
      <c r="B56" s="9" t="s">
        <v>3</v>
      </c>
      <c r="C56" s="13" t="str">
        <f>カレンダー!A15</f>
        <v>水</v>
      </c>
      <c r="D56" s="13" t="str">
        <f>カレンダー!B15</f>
        <v>木</v>
      </c>
      <c r="E56" s="13" t="str">
        <f>カレンダー!C15</f>
        <v>金</v>
      </c>
      <c r="F56" s="13" t="str">
        <f>カレンダー!D15</f>
        <v>土</v>
      </c>
      <c r="G56" s="13" t="str">
        <f>カレンダー!E15</f>
        <v>日</v>
      </c>
      <c r="H56" s="13" t="str">
        <f>カレンダー!F15</f>
        <v>月</v>
      </c>
      <c r="I56" s="13" t="str">
        <f>カレンダー!G15</f>
        <v>火</v>
      </c>
      <c r="J56" s="13" t="str">
        <f>カレンダー!H15</f>
        <v>水</v>
      </c>
      <c r="K56" s="13" t="str">
        <f>カレンダー!I15</f>
        <v>木</v>
      </c>
      <c r="L56" s="13" t="str">
        <f>カレンダー!J15</f>
        <v>金</v>
      </c>
      <c r="M56" s="13" t="str">
        <f>カレンダー!K15</f>
        <v>土</v>
      </c>
      <c r="N56" s="13" t="str">
        <f>カレンダー!L15</f>
        <v>日</v>
      </c>
      <c r="O56" s="13" t="str">
        <f>カレンダー!M15</f>
        <v>月</v>
      </c>
      <c r="P56" s="13" t="str">
        <f>カレンダー!N15</f>
        <v>火</v>
      </c>
      <c r="Q56" s="13" t="str">
        <f>カレンダー!O15</f>
        <v>水</v>
      </c>
      <c r="R56" s="13" t="str">
        <f>カレンダー!P15</f>
        <v>木</v>
      </c>
      <c r="S56" s="13" t="str">
        <f>カレンダー!Q15</f>
        <v>金</v>
      </c>
      <c r="T56" s="13" t="str">
        <f>カレンダー!R15</f>
        <v>土</v>
      </c>
      <c r="U56" s="13" t="str">
        <f>カレンダー!S15</f>
        <v>日</v>
      </c>
      <c r="V56" s="13" t="str">
        <f>カレンダー!T15</f>
        <v>月</v>
      </c>
      <c r="W56" s="13" t="str">
        <f>カレンダー!U15</f>
        <v>火</v>
      </c>
      <c r="X56" s="13" t="str">
        <f>カレンダー!V15</f>
        <v>水</v>
      </c>
      <c r="Y56" s="13" t="str">
        <f>カレンダー!W15</f>
        <v>木</v>
      </c>
      <c r="Z56" s="13" t="str">
        <f>カレンダー!X15</f>
        <v>金</v>
      </c>
      <c r="AA56" s="13" t="str">
        <f>カレンダー!Y15</f>
        <v>土</v>
      </c>
      <c r="AB56" s="13" t="str">
        <f>カレンダー!Z15</f>
        <v>日</v>
      </c>
      <c r="AC56" s="13" t="str">
        <f>カレンダー!AA15</f>
        <v>月</v>
      </c>
      <c r="AD56" s="13" t="str">
        <f>カレンダー!AB15</f>
        <v>火</v>
      </c>
      <c r="AE56" s="13" t="str">
        <f>カレンダー!AC15</f>
        <v>水</v>
      </c>
      <c r="AF56" s="13" t="str">
        <f>カレンダー!AD15</f>
        <v>木</v>
      </c>
      <c r="AG56" s="13" t="str">
        <f>カレンダー!AE15</f>
        <v>金</v>
      </c>
      <c r="AH56" s="222"/>
      <c r="AI56" s="225"/>
      <c r="AJ56" s="28" t="s">
        <v>48</v>
      </c>
      <c r="AK56" s="152">
        <v>9</v>
      </c>
      <c r="AM56" s="107">
        <f>IFERROR(IF(MONTH(AS55+1)=$AM$52,AS55+1,""),"")</f>
        <v>45942</v>
      </c>
      <c r="AN56" s="103">
        <f t="shared" si="13"/>
        <v>45943</v>
      </c>
      <c r="AO56" s="103">
        <f t="shared" si="13"/>
        <v>45944</v>
      </c>
      <c r="AP56" s="103">
        <f t="shared" si="13"/>
        <v>45945</v>
      </c>
      <c r="AQ56" s="103">
        <f t="shared" si="13"/>
        <v>45946</v>
      </c>
      <c r="AR56" s="103">
        <f t="shared" si="13"/>
        <v>45947</v>
      </c>
      <c r="AS56" s="104">
        <f t="shared" si="13"/>
        <v>45948</v>
      </c>
      <c r="AT56" s="105">
        <f>COUNTIF(N58:T58,"●")+COUNTIF(N58:T58,"■")</f>
        <v>0</v>
      </c>
      <c r="AU56" s="95">
        <f>COUNTIF(N59:T59,"●")+COUNTIF(N59:T59,"■")</f>
        <v>0</v>
      </c>
      <c r="AV56" s="106" t="str">
        <f t="array" ref="AV56">_xlfn.IFS(AT56=0,"",AT56=0,"-",AU56&gt;=AT56,"〇",AU56&lt;=AT56,"×")</f>
        <v/>
      </c>
    </row>
    <row r="57" spans="2:51" s="3" customFormat="1" ht="60" customHeight="1" thickBot="1" x14ac:dyDescent="0.25">
      <c r="B57" s="11" t="s">
        <v>4</v>
      </c>
      <c r="C57" s="134"/>
      <c r="D57" s="134"/>
      <c r="E57" s="134"/>
      <c r="F57" s="135"/>
      <c r="G57" s="135"/>
      <c r="H57" s="134"/>
      <c r="I57" s="134"/>
      <c r="J57" s="134"/>
      <c r="K57" s="134"/>
      <c r="L57" s="134"/>
      <c r="M57" s="135"/>
      <c r="N57" s="135"/>
      <c r="O57" s="138" t="s">
        <v>34</v>
      </c>
      <c r="P57" s="134"/>
      <c r="Q57" s="134"/>
      <c r="R57" s="134"/>
      <c r="S57" s="134"/>
      <c r="T57" s="135"/>
      <c r="U57" s="135"/>
      <c r="V57" s="134"/>
      <c r="W57" s="134"/>
      <c r="X57" s="134"/>
      <c r="Y57" s="134"/>
      <c r="Z57" s="134"/>
      <c r="AA57" s="135"/>
      <c r="AB57" s="135"/>
      <c r="AC57" s="134"/>
      <c r="AD57" s="134"/>
      <c r="AE57" s="134"/>
      <c r="AF57" s="134"/>
      <c r="AG57" s="134"/>
      <c r="AH57" s="223"/>
      <c r="AI57" s="226"/>
      <c r="AJ57" s="29" t="s">
        <v>28</v>
      </c>
      <c r="AK57" s="30">
        <f>AI58</f>
        <v>31</v>
      </c>
      <c r="AM57" s="107">
        <f>IFERROR(IF(MONTH(AS56+1)=$AM$52,AS56+1,""),"")</f>
        <v>45949</v>
      </c>
      <c r="AN57" s="103">
        <f t="shared" si="13"/>
        <v>45950</v>
      </c>
      <c r="AO57" s="103">
        <f t="shared" si="13"/>
        <v>45951</v>
      </c>
      <c r="AP57" s="103">
        <f t="shared" si="13"/>
        <v>45952</v>
      </c>
      <c r="AQ57" s="103">
        <f t="shared" si="13"/>
        <v>45953</v>
      </c>
      <c r="AR57" s="103">
        <f t="shared" si="13"/>
        <v>45954</v>
      </c>
      <c r="AS57" s="104">
        <f t="shared" si="13"/>
        <v>45955</v>
      </c>
      <c r="AT57" s="105">
        <f>COUNTIF(U58:AA58,"●")+COUNTIF(U58:AA58,"■")</f>
        <v>0</v>
      </c>
      <c r="AU57" s="95">
        <f>COUNTIF(U59:AA59,"●")+COUNTIF(U59:AA59,"■")</f>
        <v>0</v>
      </c>
      <c r="AV57" s="106" t="str">
        <f t="array" ref="AV57">_xlfn.IFS(AT57=0,"",AT57=0,"-",AU57&gt;=AT57,"〇",AU57&lt;=AT57,"×")</f>
        <v/>
      </c>
    </row>
    <row r="58" spans="2:51" s="1" customFormat="1" ht="13.5" thickBot="1" x14ac:dyDescent="0.25">
      <c r="B58" s="9" t="s">
        <v>40</v>
      </c>
      <c r="C58" s="140"/>
      <c r="D58" s="140"/>
      <c r="E58" s="140"/>
      <c r="F58" s="141"/>
      <c r="G58" s="142"/>
      <c r="H58" s="143"/>
      <c r="I58" s="140"/>
      <c r="J58" s="140"/>
      <c r="K58" s="140"/>
      <c r="L58" s="140"/>
      <c r="M58" s="141"/>
      <c r="N58" s="142"/>
      <c r="O58" s="158"/>
      <c r="P58" s="140"/>
      <c r="Q58" s="140"/>
      <c r="R58" s="140"/>
      <c r="S58" s="140"/>
      <c r="T58" s="141"/>
      <c r="U58" s="142"/>
      <c r="V58" s="143"/>
      <c r="W58" s="140"/>
      <c r="X58" s="140"/>
      <c r="Y58" s="140"/>
      <c r="Z58" s="140"/>
      <c r="AA58" s="141"/>
      <c r="AB58" s="142"/>
      <c r="AC58" s="143"/>
      <c r="AD58" s="140"/>
      <c r="AE58" s="140"/>
      <c r="AF58" s="140"/>
      <c r="AG58" s="140"/>
      <c r="AH58" s="17">
        <f>COUNTIF(C58:AG58,"●")+COUNTIF(C58:AG58,"■")+COUNTIF(C58:AG58,"▲")</f>
        <v>0</v>
      </c>
      <c r="AI58" s="203">
        <v>31</v>
      </c>
      <c r="AJ58" s="26" t="s">
        <v>43</v>
      </c>
      <c r="AK58" s="34">
        <f>ROUNDDOWN(AK54/AK57,3)</f>
        <v>0</v>
      </c>
      <c r="AM58" s="107">
        <f>IFERROR(IF(MONTH(AS57+1)=$AM$52,AS57+1,""),"")</f>
        <v>45956</v>
      </c>
      <c r="AN58" s="103">
        <f t="shared" si="13"/>
        <v>45957</v>
      </c>
      <c r="AO58" s="103">
        <f t="shared" si="13"/>
        <v>45958</v>
      </c>
      <c r="AP58" s="103">
        <f t="shared" si="13"/>
        <v>45959</v>
      </c>
      <c r="AQ58" s="103">
        <f t="shared" si="13"/>
        <v>45960</v>
      </c>
      <c r="AR58" s="103">
        <f t="shared" si="13"/>
        <v>45961</v>
      </c>
      <c r="AS58" s="104" t="str">
        <f t="shared" si="13"/>
        <v/>
      </c>
      <c r="AT58" s="105">
        <f>COUNTIF(AB58:AG58,"●")+COUNTIF(AB58:AG58,"■")</f>
        <v>0</v>
      </c>
      <c r="AU58" s="95">
        <f>COUNTIF(AB59:AG59,"●")+COUNTIF(AB59:AG59,"■")</f>
        <v>0</v>
      </c>
      <c r="AV58" s="106" t="str">
        <f t="array" ref="AV58">_xlfn.IFS(AT58=0,"",AT58=0,"-",AU58&gt;=AT58,"〇",AU58&lt;=AT58,"×")</f>
        <v/>
      </c>
      <c r="AW58" s="89"/>
      <c r="AX58" s="89"/>
      <c r="AY58" s="89"/>
    </row>
    <row r="59" spans="2:51" s="1" customFormat="1" ht="13.5" thickBot="1" x14ac:dyDescent="0.25">
      <c r="B59" s="10" t="s">
        <v>2</v>
      </c>
      <c r="C59" s="146"/>
      <c r="D59" s="146"/>
      <c r="E59" s="146"/>
      <c r="F59" s="147"/>
      <c r="G59" s="148"/>
      <c r="H59" s="149"/>
      <c r="I59" s="146"/>
      <c r="J59" s="146"/>
      <c r="K59" s="146"/>
      <c r="L59" s="146"/>
      <c r="M59" s="147"/>
      <c r="N59" s="148"/>
      <c r="O59" s="159"/>
      <c r="P59" s="146"/>
      <c r="Q59" s="146"/>
      <c r="R59" s="146"/>
      <c r="S59" s="146"/>
      <c r="T59" s="147"/>
      <c r="U59" s="148"/>
      <c r="V59" s="149"/>
      <c r="W59" s="146"/>
      <c r="X59" s="146"/>
      <c r="Y59" s="146"/>
      <c r="Z59" s="146"/>
      <c r="AA59" s="147"/>
      <c r="AB59" s="148"/>
      <c r="AC59" s="149"/>
      <c r="AD59" s="146"/>
      <c r="AE59" s="146"/>
      <c r="AF59" s="146"/>
      <c r="AG59" s="146"/>
      <c r="AH59" s="123">
        <f>COUNTIF(C59:AG59,"●")+COUNTIF(C59:AG59,"■")+COUNTIF(C59:AG59,"▲")</f>
        <v>0</v>
      </c>
      <c r="AI59" s="204"/>
      <c r="AJ59" s="27" t="s">
        <v>29</v>
      </c>
      <c r="AK59" s="35">
        <f>ROUNDDOWN(AK55/AK57,3)</f>
        <v>0</v>
      </c>
      <c r="AM59" s="107" t="str">
        <f>IFERROR(IF(MONTH(AS58+1)=$AM$52,AS58+1,""),"")</f>
        <v/>
      </c>
      <c r="AN59" s="103" t="str">
        <f t="shared" si="13"/>
        <v/>
      </c>
      <c r="AO59" s="103" t="str">
        <f t="shared" si="13"/>
        <v/>
      </c>
      <c r="AP59" s="103" t="str">
        <f t="shared" si="13"/>
        <v/>
      </c>
      <c r="AQ59" s="103" t="str">
        <f t="shared" si="13"/>
        <v/>
      </c>
      <c r="AR59" s="103" t="str">
        <f t="shared" si="13"/>
        <v/>
      </c>
      <c r="AS59" s="104" t="str">
        <f t="shared" si="13"/>
        <v/>
      </c>
      <c r="AT59" s="105"/>
      <c r="AU59" s="114"/>
      <c r="AV59" s="106" t="str">
        <f t="array" ref="AV59">_xlfn.IFS(AT59=0,"",AT59=0,"-",AU59&gt;=AT59,"〇",AU59&lt;=AT59,"×")</f>
        <v/>
      </c>
      <c r="AW59" s="89"/>
      <c r="AX59" s="89"/>
      <c r="AY59" s="89"/>
    </row>
    <row r="60" spans="2:51" x14ac:dyDescent="0.2">
      <c r="AM60" s="91">
        <v>11</v>
      </c>
      <c r="AN60" s="92" t="s">
        <v>0</v>
      </c>
      <c r="AO60" s="92"/>
      <c r="AP60" s="92"/>
      <c r="AQ60" s="92"/>
      <c r="AR60" s="92"/>
      <c r="AS60" s="93"/>
      <c r="AT60" s="194" t="s">
        <v>110</v>
      </c>
      <c r="AU60" s="195"/>
      <c r="AV60" s="196"/>
    </row>
    <row r="61" spans="2:51" ht="13.5" thickBot="1" x14ac:dyDescent="0.25">
      <c r="AG61" s="76" t="s">
        <v>95</v>
      </c>
      <c r="AH61" s="62" t="str">
        <f>IF(AK66="-","-",IF(OR(AK66&gt;=8/28,AK62&gt;=AK64),"OK","NG"))</f>
        <v>NG</v>
      </c>
      <c r="AJ61" s="76" t="s">
        <v>94</v>
      </c>
      <c r="AK61" s="62" t="str">
        <f>IF(AK67="-","-",IF(OR(AK67&gt;=8/28,AK63&gt;=AK64),"OK","NG"))</f>
        <v>NG</v>
      </c>
      <c r="AM61" s="96" t="s">
        <v>1</v>
      </c>
      <c r="AN61" s="97" t="s">
        <v>112</v>
      </c>
      <c r="AO61" s="97" t="s">
        <v>113</v>
      </c>
      <c r="AP61" s="97" t="s">
        <v>114</v>
      </c>
      <c r="AQ61" s="97" t="s">
        <v>39</v>
      </c>
      <c r="AR61" s="97" t="s">
        <v>115</v>
      </c>
      <c r="AS61" s="115" t="s">
        <v>116</v>
      </c>
      <c r="AT61" s="99" t="s">
        <v>117</v>
      </c>
      <c r="AU61" s="100" t="s">
        <v>118</v>
      </c>
      <c r="AV61" s="101" t="s">
        <v>101</v>
      </c>
    </row>
    <row r="62" spans="2:51" ht="13.5" customHeight="1" thickBot="1" x14ac:dyDescent="0.25">
      <c r="B62" s="8" t="s">
        <v>0</v>
      </c>
      <c r="C62" s="218">
        <v>11</v>
      </c>
      <c r="D62" s="219"/>
      <c r="E62" s="219"/>
      <c r="F62" s="219"/>
      <c r="G62" s="219"/>
      <c r="H62" s="219"/>
      <c r="I62" s="219"/>
      <c r="J62" s="219"/>
      <c r="K62" s="219"/>
      <c r="L62" s="219"/>
      <c r="M62" s="219"/>
      <c r="N62" s="219"/>
      <c r="O62" s="219"/>
      <c r="P62" s="219"/>
      <c r="Q62" s="219"/>
      <c r="R62" s="219"/>
      <c r="S62" s="219"/>
      <c r="T62" s="219"/>
      <c r="U62" s="219"/>
      <c r="V62" s="219"/>
      <c r="W62" s="219"/>
      <c r="X62" s="219"/>
      <c r="Y62" s="219"/>
      <c r="Z62" s="219"/>
      <c r="AA62" s="219"/>
      <c r="AB62" s="219"/>
      <c r="AC62" s="219"/>
      <c r="AD62" s="219"/>
      <c r="AE62" s="219"/>
      <c r="AF62" s="219"/>
      <c r="AG62" s="227"/>
      <c r="AH62" s="221" t="s">
        <v>134</v>
      </c>
      <c r="AI62" s="224" t="s">
        <v>28</v>
      </c>
      <c r="AJ62" s="28" t="s">
        <v>41</v>
      </c>
      <c r="AK62" s="32">
        <f>AH66</f>
        <v>0</v>
      </c>
      <c r="AM62" s="102" t="str">
        <f>IF(AL62&lt;&gt;"",AL62+1,IF(TEXT(カレンダー!$A$16,"aaa")=AM61,カレンダー!$A$16,""))</f>
        <v/>
      </c>
      <c r="AN62" s="103" t="str">
        <f>IF(AM62&lt;&gt;"",AM62+1,IF(TEXT(カレンダー!$A$16,"aaa")=AN61,カレンダー!$A$16,""))</f>
        <v/>
      </c>
      <c r="AO62" s="103" t="str">
        <f>IF(AN62&lt;&gt;"",AN62+1,IF(TEXT(カレンダー!$A$16,"aaa")=AO61,カレンダー!$A$16,""))</f>
        <v/>
      </c>
      <c r="AP62" s="103" t="str">
        <f>IF(AO62&lt;&gt;"",AO62+1,IF(TEXT(カレンダー!$A$16,"aaa")=AP61,カレンダー!$A$16,""))</f>
        <v/>
      </c>
      <c r="AQ62" s="103" t="str">
        <f>IF(AP62&lt;&gt;"",AP62+1,IF(TEXT(カレンダー!$A$16,"aaa")=AQ61,カレンダー!$A$16,""))</f>
        <v/>
      </c>
      <c r="AR62" s="103" t="str">
        <f>IF(AQ62&lt;&gt;"",AQ62+1,IF(TEXT(カレンダー!$A$16,"aaa")=AR61,カレンダー!$A$16,""))</f>
        <v/>
      </c>
      <c r="AS62" s="104">
        <f>IF(AR62&lt;&gt;"",AR62+1,IF(TEXT(カレンダー!$A$16,"aaa")=AS61,カレンダー!$A$16,""))</f>
        <v>45962</v>
      </c>
      <c r="AT62" s="105">
        <f>COUNTIF(C66,"●")+COUNTIF(C66,"■")</f>
        <v>0</v>
      </c>
      <c r="AU62" s="95">
        <f>COUNTIF(C67,"●")+COUNTIF(C67,"■")</f>
        <v>0</v>
      </c>
      <c r="AV62" s="106" t="str">
        <f t="array" ref="AV62">_xlfn.IFS(AT62=0,"",AT62=0,"-",AU62&gt;=AT62,"〇",AU62&lt;=AT62,"×")</f>
        <v/>
      </c>
    </row>
    <row r="63" spans="2:51" ht="13.5" thickBot="1" x14ac:dyDescent="0.25">
      <c r="B63" s="9" t="s">
        <v>1</v>
      </c>
      <c r="C63" s="6">
        <v>1</v>
      </c>
      <c r="D63" s="6">
        <f t="shared" ref="D63:AF63" si="14">+C63+1</f>
        <v>2</v>
      </c>
      <c r="E63" s="7">
        <f t="shared" si="14"/>
        <v>3</v>
      </c>
      <c r="F63" s="13">
        <f t="shared" si="14"/>
        <v>4</v>
      </c>
      <c r="G63" s="13">
        <f t="shared" si="14"/>
        <v>5</v>
      </c>
      <c r="H63" s="13">
        <f t="shared" si="14"/>
        <v>6</v>
      </c>
      <c r="I63" s="13">
        <f t="shared" si="14"/>
        <v>7</v>
      </c>
      <c r="J63" s="6">
        <f t="shared" si="14"/>
        <v>8</v>
      </c>
      <c r="K63" s="6">
        <f t="shared" si="14"/>
        <v>9</v>
      </c>
      <c r="L63" s="13">
        <f t="shared" si="14"/>
        <v>10</v>
      </c>
      <c r="M63" s="13">
        <f t="shared" si="14"/>
        <v>11</v>
      </c>
      <c r="N63" s="13">
        <f t="shared" si="14"/>
        <v>12</v>
      </c>
      <c r="O63" s="13">
        <f t="shared" si="14"/>
        <v>13</v>
      </c>
      <c r="P63" s="13">
        <f t="shared" si="14"/>
        <v>14</v>
      </c>
      <c r="Q63" s="6">
        <f t="shared" si="14"/>
        <v>15</v>
      </c>
      <c r="R63" s="6">
        <f t="shared" si="14"/>
        <v>16</v>
      </c>
      <c r="S63" s="13">
        <f t="shared" si="14"/>
        <v>17</v>
      </c>
      <c r="T63" s="13">
        <f t="shared" si="14"/>
        <v>18</v>
      </c>
      <c r="U63" s="13">
        <f t="shared" si="14"/>
        <v>19</v>
      </c>
      <c r="V63" s="13">
        <f t="shared" si="14"/>
        <v>20</v>
      </c>
      <c r="W63" s="13">
        <f t="shared" si="14"/>
        <v>21</v>
      </c>
      <c r="X63" s="6">
        <f t="shared" si="14"/>
        <v>22</v>
      </c>
      <c r="Y63" s="7">
        <f t="shared" si="14"/>
        <v>23</v>
      </c>
      <c r="Z63" s="7">
        <f t="shared" si="14"/>
        <v>24</v>
      </c>
      <c r="AA63" s="13">
        <f t="shared" si="14"/>
        <v>25</v>
      </c>
      <c r="AB63" s="13">
        <f t="shared" si="14"/>
        <v>26</v>
      </c>
      <c r="AC63" s="13">
        <f t="shared" si="14"/>
        <v>27</v>
      </c>
      <c r="AD63" s="13">
        <f t="shared" si="14"/>
        <v>28</v>
      </c>
      <c r="AE63" s="6">
        <f t="shared" si="14"/>
        <v>29</v>
      </c>
      <c r="AF63" s="6">
        <f t="shared" si="14"/>
        <v>30</v>
      </c>
      <c r="AG63" s="2"/>
      <c r="AH63" s="222"/>
      <c r="AI63" s="225"/>
      <c r="AJ63" s="28" t="s">
        <v>42</v>
      </c>
      <c r="AK63" s="32">
        <f>AH67</f>
        <v>0</v>
      </c>
      <c r="AM63" s="107">
        <f>IFERROR(IF(MONTH(AS62+1)=$AM$60,AS62+1,""),"")</f>
        <v>45963</v>
      </c>
      <c r="AN63" s="103">
        <f t="shared" ref="AN63:AS67" si="15">IFERROR(IF(MONTH(AM63+1)=$AM$60,AM63+1,""),"")</f>
        <v>45964</v>
      </c>
      <c r="AO63" s="103">
        <f t="shared" si="15"/>
        <v>45965</v>
      </c>
      <c r="AP63" s="103">
        <f t="shared" si="15"/>
        <v>45966</v>
      </c>
      <c r="AQ63" s="103">
        <f t="shared" si="15"/>
        <v>45967</v>
      </c>
      <c r="AR63" s="103">
        <f t="shared" si="15"/>
        <v>45968</v>
      </c>
      <c r="AS63" s="104">
        <f t="shared" si="15"/>
        <v>45969</v>
      </c>
      <c r="AT63" s="105">
        <f>COUNTIF(D66:J66,"●")+COUNTIF(D66:J66,"■")</f>
        <v>0</v>
      </c>
      <c r="AU63" s="95">
        <f>COUNTIF(D67:J67,"●")+COUNTIF(D67:J67,"■")</f>
        <v>0</v>
      </c>
      <c r="AV63" s="106" t="str">
        <f t="array" ref="AV63">_xlfn.IFS(AT63=0,"",AT63=0,"-",AU63&gt;=AT63,"〇",AU63&lt;=AT63,"×")</f>
        <v/>
      </c>
    </row>
    <row r="64" spans="2:51" ht="13.5" thickBot="1" x14ac:dyDescent="0.25">
      <c r="B64" s="9" t="s">
        <v>3</v>
      </c>
      <c r="C64" s="6" t="str">
        <f>カレンダー!A17</f>
        <v>土</v>
      </c>
      <c r="D64" s="6" t="str">
        <f>カレンダー!B17</f>
        <v>日</v>
      </c>
      <c r="E64" s="6" t="str">
        <f>カレンダー!C17</f>
        <v>月</v>
      </c>
      <c r="F64" s="13" t="str">
        <f>カレンダー!D17</f>
        <v>火</v>
      </c>
      <c r="G64" s="13" t="str">
        <f>カレンダー!E17</f>
        <v>水</v>
      </c>
      <c r="H64" s="13" t="str">
        <f>カレンダー!F17</f>
        <v>木</v>
      </c>
      <c r="I64" s="13" t="str">
        <f>カレンダー!G17</f>
        <v>金</v>
      </c>
      <c r="J64" s="13" t="str">
        <f>カレンダー!H17</f>
        <v>土</v>
      </c>
      <c r="K64" s="13" t="str">
        <f>カレンダー!I17</f>
        <v>日</v>
      </c>
      <c r="L64" s="13" t="str">
        <f>カレンダー!J17</f>
        <v>月</v>
      </c>
      <c r="M64" s="13" t="str">
        <f>カレンダー!K17</f>
        <v>火</v>
      </c>
      <c r="N64" s="13" t="str">
        <f>カレンダー!L17</f>
        <v>水</v>
      </c>
      <c r="O64" s="13" t="str">
        <f>カレンダー!M17</f>
        <v>木</v>
      </c>
      <c r="P64" s="13" t="str">
        <f>カレンダー!N17</f>
        <v>金</v>
      </c>
      <c r="Q64" s="13" t="str">
        <f>カレンダー!O17</f>
        <v>土</v>
      </c>
      <c r="R64" s="13" t="str">
        <f>カレンダー!P17</f>
        <v>日</v>
      </c>
      <c r="S64" s="13" t="str">
        <f>カレンダー!Q17</f>
        <v>月</v>
      </c>
      <c r="T64" s="13" t="str">
        <f>カレンダー!R17</f>
        <v>火</v>
      </c>
      <c r="U64" s="13" t="str">
        <f>カレンダー!S17</f>
        <v>水</v>
      </c>
      <c r="V64" s="13" t="str">
        <f>カレンダー!T17</f>
        <v>木</v>
      </c>
      <c r="W64" s="13" t="str">
        <f>カレンダー!U17</f>
        <v>金</v>
      </c>
      <c r="X64" s="13" t="str">
        <f>カレンダー!V17</f>
        <v>土</v>
      </c>
      <c r="Y64" s="13" t="str">
        <f>カレンダー!W17</f>
        <v>日</v>
      </c>
      <c r="Z64" s="13" t="str">
        <f>カレンダー!X17</f>
        <v>月</v>
      </c>
      <c r="AA64" s="13" t="str">
        <f>カレンダー!Y17</f>
        <v>火</v>
      </c>
      <c r="AB64" s="13" t="str">
        <f>カレンダー!Z17</f>
        <v>水</v>
      </c>
      <c r="AC64" s="13" t="str">
        <f>カレンダー!AA17</f>
        <v>木</v>
      </c>
      <c r="AD64" s="13" t="str">
        <f>カレンダー!AB17</f>
        <v>金</v>
      </c>
      <c r="AE64" s="13" t="str">
        <f>カレンダー!AC17</f>
        <v>土</v>
      </c>
      <c r="AF64" s="13" t="str">
        <f>カレンダー!AD17</f>
        <v>日</v>
      </c>
      <c r="AG64" s="2"/>
      <c r="AH64" s="222"/>
      <c r="AI64" s="225"/>
      <c r="AJ64" s="28" t="s">
        <v>48</v>
      </c>
      <c r="AK64" s="152">
        <v>12</v>
      </c>
      <c r="AM64" s="107">
        <f>IFERROR(IF(MONTH(AS63+1)=$AM$60,AS63+1,""),"")</f>
        <v>45970</v>
      </c>
      <c r="AN64" s="103">
        <f t="shared" si="15"/>
        <v>45971</v>
      </c>
      <c r="AO64" s="103">
        <f t="shared" si="15"/>
        <v>45972</v>
      </c>
      <c r="AP64" s="103">
        <f t="shared" si="15"/>
        <v>45973</v>
      </c>
      <c r="AQ64" s="103">
        <f t="shared" si="15"/>
        <v>45974</v>
      </c>
      <c r="AR64" s="103">
        <f t="shared" si="15"/>
        <v>45975</v>
      </c>
      <c r="AS64" s="104">
        <f t="shared" si="15"/>
        <v>45976</v>
      </c>
      <c r="AT64" s="105">
        <f>COUNTIF(K66:Q66,"●")+COUNTIF(K66:Q66,"■")</f>
        <v>0</v>
      </c>
      <c r="AU64" s="95">
        <f>COUNTIF(K67:Q67,"●")+COUNTIF(K67:Q67,"■")</f>
        <v>0</v>
      </c>
      <c r="AV64" s="106" t="str">
        <f t="array" ref="AV64">_xlfn.IFS(AT64=0,"",AT64=0,"-",AU64&gt;=AT64,"〇",AU64&lt;=AT64,"×")</f>
        <v/>
      </c>
    </row>
    <row r="65" spans="2:51" s="3" customFormat="1" ht="60" customHeight="1" thickBot="1" x14ac:dyDescent="0.25">
      <c r="B65" s="11" t="s">
        <v>4</v>
      </c>
      <c r="C65" s="135"/>
      <c r="D65" s="135"/>
      <c r="E65" s="138" t="s">
        <v>9</v>
      </c>
      <c r="F65" s="134"/>
      <c r="G65" s="134"/>
      <c r="H65" s="134"/>
      <c r="I65" s="134"/>
      <c r="J65" s="135"/>
      <c r="K65" s="135"/>
      <c r="L65" s="134"/>
      <c r="M65" s="134"/>
      <c r="N65" s="134"/>
      <c r="O65" s="134"/>
      <c r="P65" s="134"/>
      <c r="Q65" s="135"/>
      <c r="R65" s="135"/>
      <c r="S65" s="134"/>
      <c r="T65" s="134"/>
      <c r="U65" s="134"/>
      <c r="V65" s="134"/>
      <c r="W65" s="134"/>
      <c r="X65" s="135"/>
      <c r="Y65" s="138" t="s">
        <v>21</v>
      </c>
      <c r="Z65" s="138" t="s">
        <v>47</v>
      </c>
      <c r="AA65" s="134"/>
      <c r="AB65" s="134"/>
      <c r="AC65" s="134"/>
      <c r="AD65" s="134"/>
      <c r="AE65" s="135"/>
      <c r="AF65" s="135"/>
      <c r="AG65" s="155"/>
      <c r="AH65" s="223"/>
      <c r="AI65" s="226"/>
      <c r="AJ65" s="29" t="s">
        <v>28</v>
      </c>
      <c r="AK65" s="30">
        <f>AI66</f>
        <v>30</v>
      </c>
      <c r="AM65" s="107">
        <f>IFERROR(IF(MONTH(AS64+1)=$AM$60,AS64+1,""),"")</f>
        <v>45977</v>
      </c>
      <c r="AN65" s="103">
        <f t="shared" si="15"/>
        <v>45978</v>
      </c>
      <c r="AO65" s="103">
        <f t="shared" si="15"/>
        <v>45979</v>
      </c>
      <c r="AP65" s="103">
        <f t="shared" si="15"/>
        <v>45980</v>
      </c>
      <c r="AQ65" s="103">
        <f t="shared" si="15"/>
        <v>45981</v>
      </c>
      <c r="AR65" s="103">
        <f t="shared" si="15"/>
        <v>45982</v>
      </c>
      <c r="AS65" s="104">
        <f t="shared" si="15"/>
        <v>45983</v>
      </c>
      <c r="AT65" s="105">
        <f>COUNTIF(R66:X66,"●")+COUNTIF(R66:X66,"■")</f>
        <v>0</v>
      </c>
      <c r="AU65" s="95">
        <f>COUNTIF(R67:X67,"●")+COUNTIF(R67:X67,"■")</f>
        <v>0</v>
      </c>
      <c r="AV65" s="106" t="str">
        <f t="array" ref="AV65">_xlfn.IFS(AT65=0,"",AT65=0,"-",AU65&gt;=AT65,"〇",AU65&lt;=AT65,"×")</f>
        <v/>
      </c>
    </row>
    <row r="66" spans="2:51" s="1" customFormat="1" ht="13.5" thickBot="1" x14ac:dyDescent="0.25">
      <c r="B66" s="9" t="s">
        <v>40</v>
      </c>
      <c r="C66" s="141"/>
      <c r="D66" s="142"/>
      <c r="E66" s="144"/>
      <c r="F66" s="140"/>
      <c r="G66" s="140"/>
      <c r="H66" s="140"/>
      <c r="I66" s="140"/>
      <c r="J66" s="141"/>
      <c r="K66" s="142"/>
      <c r="L66" s="143"/>
      <c r="M66" s="140"/>
      <c r="N66" s="140"/>
      <c r="O66" s="140"/>
      <c r="P66" s="140"/>
      <c r="Q66" s="141"/>
      <c r="R66" s="142"/>
      <c r="S66" s="143"/>
      <c r="T66" s="140"/>
      <c r="U66" s="140"/>
      <c r="V66" s="140"/>
      <c r="W66" s="140"/>
      <c r="X66" s="141"/>
      <c r="Y66" s="144"/>
      <c r="Z66" s="158"/>
      <c r="AA66" s="140"/>
      <c r="AB66" s="140"/>
      <c r="AC66" s="140"/>
      <c r="AD66" s="140"/>
      <c r="AE66" s="141"/>
      <c r="AF66" s="142"/>
      <c r="AG66" s="156"/>
      <c r="AH66" s="17">
        <f>COUNTIF(C66:AG66,"●")+COUNTIF(C66:AG66,"■")+COUNTIF(C66:AG66,"▲")</f>
        <v>0</v>
      </c>
      <c r="AI66" s="203">
        <v>30</v>
      </c>
      <c r="AJ66" s="26" t="s">
        <v>43</v>
      </c>
      <c r="AK66" s="34">
        <f>ROUNDDOWN(AK62/AK65,3)</f>
        <v>0</v>
      </c>
      <c r="AM66" s="107">
        <f>IFERROR(IF(MONTH(AS65+1)=$AM$60,AS65+1,""),"")</f>
        <v>45984</v>
      </c>
      <c r="AN66" s="103">
        <f t="shared" si="15"/>
        <v>45985</v>
      </c>
      <c r="AO66" s="103">
        <f t="shared" si="15"/>
        <v>45986</v>
      </c>
      <c r="AP66" s="103">
        <f t="shared" si="15"/>
        <v>45987</v>
      </c>
      <c r="AQ66" s="103">
        <f t="shared" si="15"/>
        <v>45988</v>
      </c>
      <c r="AR66" s="103">
        <f t="shared" si="15"/>
        <v>45989</v>
      </c>
      <c r="AS66" s="104">
        <f t="shared" si="15"/>
        <v>45990</v>
      </c>
      <c r="AT66" s="105">
        <f>COUNTIF(Y66:AE66,"●")+COUNTIF(Y66:AE66,"■")</f>
        <v>0</v>
      </c>
      <c r="AU66" s="95">
        <f>COUNTIF(Y67:AE67,"●")+COUNTIF(Y67:AE67,"■")</f>
        <v>0</v>
      </c>
      <c r="AV66" s="106" t="str">
        <f t="array" ref="AV66">_xlfn.IFS(AT66=0,"",AT66=0,"-",AU66&gt;=AT66,"〇",AU66&lt;=AT66,"×")</f>
        <v/>
      </c>
      <c r="AW66" s="89"/>
      <c r="AX66" s="89"/>
      <c r="AY66" s="89"/>
    </row>
    <row r="67" spans="2:51" s="1" customFormat="1" ht="13.5" thickBot="1" x14ac:dyDescent="0.25">
      <c r="B67" s="10" t="s">
        <v>2</v>
      </c>
      <c r="C67" s="147"/>
      <c r="D67" s="148"/>
      <c r="E67" s="150"/>
      <c r="F67" s="146"/>
      <c r="G67" s="146"/>
      <c r="H67" s="146"/>
      <c r="I67" s="146"/>
      <c r="J67" s="147"/>
      <c r="K67" s="148"/>
      <c r="L67" s="149"/>
      <c r="M67" s="146"/>
      <c r="N67" s="146"/>
      <c r="O67" s="146"/>
      <c r="P67" s="146"/>
      <c r="Q67" s="147"/>
      <c r="R67" s="148"/>
      <c r="S67" s="149"/>
      <c r="T67" s="146"/>
      <c r="U67" s="146"/>
      <c r="V67" s="146"/>
      <c r="W67" s="146"/>
      <c r="X67" s="147"/>
      <c r="Y67" s="150"/>
      <c r="Z67" s="159"/>
      <c r="AA67" s="146"/>
      <c r="AB67" s="146"/>
      <c r="AC67" s="146"/>
      <c r="AD67" s="146"/>
      <c r="AE67" s="147"/>
      <c r="AF67" s="148"/>
      <c r="AG67" s="157"/>
      <c r="AH67" s="123">
        <f>COUNTIF(C67:AG67,"●")+COUNTIF(C67:AG67,"■")+COUNTIF(C67:AG67,"▲")</f>
        <v>0</v>
      </c>
      <c r="AI67" s="204"/>
      <c r="AJ67" s="27" t="s">
        <v>29</v>
      </c>
      <c r="AK67" s="35">
        <f>ROUNDDOWN(AK63/AK65,3)</f>
        <v>0</v>
      </c>
      <c r="AM67" s="107">
        <f>IFERROR(IF(MONTH(AS66+1)=$AM$60,AS66+1,""),"")</f>
        <v>45991</v>
      </c>
      <c r="AN67" s="103" t="str">
        <f t="shared" si="15"/>
        <v/>
      </c>
      <c r="AO67" s="103" t="str">
        <f t="shared" si="15"/>
        <v/>
      </c>
      <c r="AP67" s="103" t="str">
        <f t="shared" si="15"/>
        <v/>
      </c>
      <c r="AQ67" s="103" t="str">
        <f t="shared" si="15"/>
        <v/>
      </c>
      <c r="AR67" s="103" t="str">
        <f t="shared" si="15"/>
        <v/>
      </c>
      <c r="AS67" s="104" t="str">
        <f t="shared" si="15"/>
        <v/>
      </c>
      <c r="AT67" s="105">
        <f>COUNTIF(AF66,"●")+COUNTIF(AF66,"■")</f>
        <v>0</v>
      </c>
      <c r="AU67" s="95">
        <f>COUNTIF(AF67,"●")+COUNTIF(AF67,"■")</f>
        <v>0</v>
      </c>
      <c r="AV67" s="106" t="str">
        <f t="array" ref="AV67">_xlfn.IFS(AT67=0,"",AT67=0,"-",AU67&gt;=AT67,"〇",AU67&lt;=AT67,"×")</f>
        <v/>
      </c>
      <c r="AW67" s="89"/>
      <c r="AX67" s="89"/>
      <c r="AY67" s="89"/>
    </row>
    <row r="68" spans="2:51" x14ac:dyDescent="0.2">
      <c r="AM68" s="91">
        <v>12</v>
      </c>
      <c r="AN68" s="92" t="s">
        <v>0</v>
      </c>
      <c r="AO68" s="92"/>
      <c r="AP68" s="92"/>
      <c r="AQ68" s="92"/>
      <c r="AR68" s="92"/>
      <c r="AS68" s="93"/>
      <c r="AT68" s="194" t="s">
        <v>110</v>
      </c>
      <c r="AU68" s="195"/>
      <c r="AV68" s="196"/>
    </row>
    <row r="69" spans="2:51" ht="13.5" thickBot="1" x14ac:dyDescent="0.25">
      <c r="AG69" s="76" t="s">
        <v>95</v>
      </c>
      <c r="AH69" s="62" t="str">
        <f>IF(AK74="-","-",IF(OR(AK74&gt;=8/28,AK70&gt;=AK72),"OK","NG"))</f>
        <v>NG</v>
      </c>
      <c r="AJ69" s="76" t="s">
        <v>94</v>
      </c>
      <c r="AK69" s="62" t="str">
        <f>IF(AK75="-","-",IF(OR(AK75&gt;=8/28,AK71&gt;=AK72),"OK","NG"))</f>
        <v>NG</v>
      </c>
      <c r="AM69" s="96" t="s">
        <v>1</v>
      </c>
      <c r="AN69" s="97" t="s">
        <v>112</v>
      </c>
      <c r="AO69" s="97" t="s">
        <v>113</v>
      </c>
      <c r="AP69" s="97" t="s">
        <v>114</v>
      </c>
      <c r="AQ69" s="97" t="s">
        <v>39</v>
      </c>
      <c r="AR69" s="97" t="s">
        <v>115</v>
      </c>
      <c r="AS69" s="115" t="s">
        <v>116</v>
      </c>
      <c r="AT69" s="99" t="s">
        <v>117</v>
      </c>
      <c r="AU69" s="100" t="s">
        <v>118</v>
      </c>
      <c r="AV69" s="101" t="s">
        <v>101</v>
      </c>
    </row>
    <row r="70" spans="2:51" ht="13.5" customHeight="1" thickBot="1" x14ac:dyDescent="0.25">
      <c r="B70" s="8" t="s">
        <v>0</v>
      </c>
      <c r="C70" s="218">
        <v>12</v>
      </c>
      <c r="D70" s="219"/>
      <c r="E70" s="219"/>
      <c r="F70" s="219"/>
      <c r="G70" s="219"/>
      <c r="H70" s="219"/>
      <c r="I70" s="219"/>
      <c r="J70" s="219"/>
      <c r="K70" s="219"/>
      <c r="L70" s="219"/>
      <c r="M70" s="219"/>
      <c r="N70" s="219"/>
      <c r="O70" s="219"/>
      <c r="P70" s="219"/>
      <c r="Q70" s="219"/>
      <c r="R70" s="219"/>
      <c r="S70" s="219"/>
      <c r="T70" s="219"/>
      <c r="U70" s="219"/>
      <c r="V70" s="219"/>
      <c r="W70" s="219"/>
      <c r="X70" s="219"/>
      <c r="Y70" s="219"/>
      <c r="Z70" s="219"/>
      <c r="AA70" s="219"/>
      <c r="AB70" s="219"/>
      <c r="AC70" s="219"/>
      <c r="AD70" s="219"/>
      <c r="AE70" s="219"/>
      <c r="AF70" s="219"/>
      <c r="AG70" s="227"/>
      <c r="AH70" s="221" t="s">
        <v>134</v>
      </c>
      <c r="AI70" s="224" t="s">
        <v>28</v>
      </c>
      <c r="AJ70" s="28" t="s">
        <v>41</v>
      </c>
      <c r="AK70" s="32">
        <f>AH74</f>
        <v>0</v>
      </c>
      <c r="AM70" s="102" t="str">
        <f>IF(AL70&lt;&gt;"",AL70+1,IF(TEXT(カレンダー!$A$18,"aaa")=AM69,カレンダー!$A$18,""))</f>
        <v/>
      </c>
      <c r="AN70" s="103">
        <f>IF(AM70&lt;&gt;"",AM70+1,IF(TEXT(カレンダー!$A$18,"aaa")=AN69,カレンダー!$A$18,""))</f>
        <v>45992</v>
      </c>
      <c r="AO70" s="103">
        <f>IF(AN70&lt;&gt;"",AN70+1,IF(TEXT(カレンダー!$A$18,"aaa")=AO69,カレンダー!$A$18,""))</f>
        <v>45993</v>
      </c>
      <c r="AP70" s="103">
        <f>IF(AO70&lt;&gt;"",AO70+1,IF(TEXT(カレンダー!$A$18,"aaa")=AP69,カレンダー!$A$18,""))</f>
        <v>45994</v>
      </c>
      <c r="AQ70" s="103">
        <f>IF(AP70&lt;&gt;"",AP70+1,IF(TEXT(カレンダー!$A$18,"aaa")=AQ69,カレンダー!$A$18,""))</f>
        <v>45995</v>
      </c>
      <c r="AR70" s="103">
        <f>IF(AQ70&lt;&gt;"",AQ70+1,IF(TEXT(カレンダー!$A$18,"aaa")=AR69,カレンダー!$A$18,""))</f>
        <v>45996</v>
      </c>
      <c r="AS70" s="104">
        <f>IF(AR70&lt;&gt;"",AR70+1,IF(TEXT(カレンダー!$A$18,"aaa")=AS69,カレンダー!$A$18,""))</f>
        <v>45997</v>
      </c>
      <c r="AT70" s="105">
        <f>COUNTIF(C74:H74,"●")+COUNTIF(C74:H74,"■")</f>
        <v>0</v>
      </c>
      <c r="AU70" s="95">
        <f>COUNTIF(C75:H75,"●")+COUNTIF(C75:H75,"■")</f>
        <v>0</v>
      </c>
      <c r="AV70" s="106" t="str">
        <f t="array" ref="AV70">_xlfn.IFS(AT70=0,"",AT70=0,"-",AU70&gt;=AT70,"〇",AU70&lt;=AT70,"×")</f>
        <v/>
      </c>
    </row>
    <row r="71" spans="2:51" ht="13.5" thickBot="1" x14ac:dyDescent="0.25">
      <c r="B71" s="9" t="s">
        <v>1</v>
      </c>
      <c r="C71" s="13">
        <v>1</v>
      </c>
      <c r="D71" s="13">
        <f t="shared" ref="D71:AG71" si="16">+C71+1</f>
        <v>2</v>
      </c>
      <c r="E71" s="13">
        <f t="shared" si="16"/>
        <v>3</v>
      </c>
      <c r="F71" s="13">
        <f t="shared" si="16"/>
        <v>4</v>
      </c>
      <c r="G71" s="13">
        <f t="shared" si="16"/>
        <v>5</v>
      </c>
      <c r="H71" s="6">
        <f t="shared" si="16"/>
        <v>6</v>
      </c>
      <c r="I71" s="6">
        <f t="shared" si="16"/>
        <v>7</v>
      </c>
      <c r="J71" s="13">
        <f t="shared" si="16"/>
        <v>8</v>
      </c>
      <c r="K71" s="13">
        <f t="shared" si="16"/>
        <v>9</v>
      </c>
      <c r="L71" s="13">
        <f t="shared" si="16"/>
        <v>10</v>
      </c>
      <c r="M71" s="13">
        <f t="shared" si="16"/>
        <v>11</v>
      </c>
      <c r="N71" s="13">
        <f t="shared" si="16"/>
        <v>12</v>
      </c>
      <c r="O71" s="6">
        <f t="shared" si="16"/>
        <v>13</v>
      </c>
      <c r="P71" s="6">
        <f t="shared" si="16"/>
        <v>14</v>
      </c>
      <c r="Q71" s="13">
        <f t="shared" si="16"/>
        <v>15</v>
      </c>
      <c r="R71" s="13">
        <f t="shared" si="16"/>
        <v>16</v>
      </c>
      <c r="S71" s="13">
        <f t="shared" si="16"/>
        <v>17</v>
      </c>
      <c r="T71" s="13">
        <f t="shared" si="16"/>
        <v>18</v>
      </c>
      <c r="U71" s="13">
        <f t="shared" si="16"/>
        <v>19</v>
      </c>
      <c r="V71" s="6">
        <f t="shared" si="16"/>
        <v>20</v>
      </c>
      <c r="W71" s="6">
        <f t="shared" si="16"/>
        <v>21</v>
      </c>
      <c r="X71" s="13">
        <f t="shared" si="16"/>
        <v>22</v>
      </c>
      <c r="Y71" s="13">
        <f t="shared" si="16"/>
        <v>23</v>
      </c>
      <c r="Z71" s="13">
        <f t="shared" si="16"/>
        <v>24</v>
      </c>
      <c r="AA71" s="13">
        <f t="shared" si="16"/>
        <v>25</v>
      </c>
      <c r="AB71" s="13">
        <f t="shared" si="16"/>
        <v>26</v>
      </c>
      <c r="AC71" s="6">
        <f t="shared" si="16"/>
        <v>27</v>
      </c>
      <c r="AD71" s="6">
        <f t="shared" si="16"/>
        <v>28</v>
      </c>
      <c r="AE71" s="13">
        <f t="shared" si="16"/>
        <v>29</v>
      </c>
      <c r="AF71" s="13">
        <f t="shared" si="16"/>
        <v>30</v>
      </c>
      <c r="AG71" s="13">
        <f t="shared" si="16"/>
        <v>31</v>
      </c>
      <c r="AH71" s="222"/>
      <c r="AI71" s="225"/>
      <c r="AJ71" s="28" t="s">
        <v>42</v>
      </c>
      <c r="AK71" s="32">
        <f>AH75</f>
        <v>0</v>
      </c>
      <c r="AM71" s="107">
        <f>IFERROR(IF(MONTH(AS70+1)=$AM$68,AS70+1,""),"")</f>
        <v>45998</v>
      </c>
      <c r="AN71" s="103">
        <f t="shared" ref="AN71:AS75" si="17">IFERROR(IF(MONTH(AM71+1)=$AM$68,AM71+1,""),"")</f>
        <v>45999</v>
      </c>
      <c r="AO71" s="103">
        <f t="shared" si="17"/>
        <v>46000</v>
      </c>
      <c r="AP71" s="103">
        <f t="shared" si="17"/>
        <v>46001</v>
      </c>
      <c r="AQ71" s="103">
        <f t="shared" si="17"/>
        <v>46002</v>
      </c>
      <c r="AR71" s="103">
        <f t="shared" si="17"/>
        <v>46003</v>
      </c>
      <c r="AS71" s="104">
        <f t="shared" si="17"/>
        <v>46004</v>
      </c>
      <c r="AT71" s="105">
        <f>COUNTIF(I74:O74,"●")+COUNTIF(I74:O74,"■")</f>
        <v>0</v>
      </c>
      <c r="AU71" s="95">
        <f>COUNTIF(I75:O75,"●")+COUNTIF(I75:O75,"■")</f>
        <v>0</v>
      </c>
      <c r="AV71" s="106" t="str">
        <f t="array" ref="AV71">_xlfn.IFS(AT71=0,"",AT71=0,"-",AU71&gt;=AT71,"〇",AU71&lt;=AT71,"×")</f>
        <v/>
      </c>
    </row>
    <row r="72" spans="2:51" ht="13.5" thickBot="1" x14ac:dyDescent="0.25">
      <c r="B72" s="9" t="s">
        <v>3</v>
      </c>
      <c r="C72" s="13" t="str">
        <f>カレンダー!A19</f>
        <v>月</v>
      </c>
      <c r="D72" s="13" t="str">
        <f>カレンダー!B19</f>
        <v>火</v>
      </c>
      <c r="E72" s="13" t="str">
        <f>カレンダー!C19</f>
        <v>水</v>
      </c>
      <c r="F72" s="13" t="str">
        <f>カレンダー!D19</f>
        <v>木</v>
      </c>
      <c r="G72" s="13" t="str">
        <f>カレンダー!E19</f>
        <v>金</v>
      </c>
      <c r="H72" s="13" t="str">
        <f>カレンダー!F19</f>
        <v>土</v>
      </c>
      <c r="I72" s="13" t="str">
        <f>カレンダー!G19</f>
        <v>日</v>
      </c>
      <c r="J72" s="13" t="str">
        <f>カレンダー!H19</f>
        <v>月</v>
      </c>
      <c r="K72" s="13" t="str">
        <f>カレンダー!I19</f>
        <v>火</v>
      </c>
      <c r="L72" s="13" t="str">
        <f>カレンダー!J19</f>
        <v>水</v>
      </c>
      <c r="M72" s="13" t="str">
        <f>カレンダー!K19</f>
        <v>木</v>
      </c>
      <c r="N72" s="13" t="str">
        <f>カレンダー!L19</f>
        <v>金</v>
      </c>
      <c r="O72" s="13" t="str">
        <f>カレンダー!M19</f>
        <v>土</v>
      </c>
      <c r="P72" s="13" t="str">
        <f>カレンダー!N19</f>
        <v>日</v>
      </c>
      <c r="Q72" s="13" t="str">
        <f>カレンダー!O19</f>
        <v>月</v>
      </c>
      <c r="R72" s="13" t="str">
        <f>カレンダー!P19</f>
        <v>火</v>
      </c>
      <c r="S72" s="13" t="str">
        <f>カレンダー!Q19</f>
        <v>水</v>
      </c>
      <c r="T72" s="13" t="str">
        <f>カレンダー!R19</f>
        <v>木</v>
      </c>
      <c r="U72" s="13" t="str">
        <f>カレンダー!S19</f>
        <v>金</v>
      </c>
      <c r="V72" s="13" t="str">
        <f>カレンダー!T19</f>
        <v>土</v>
      </c>
      <c r="W72" s="13" t="str">
        <f>カレンダー!U19</f>
        <v>日</v>
      </c>
      <c r="X72" s="13" t="str">
        <f>カレンダー!V19</f>
        <v>月</v>
      </c>
      <c r="Y72" s="13" t="str">
        <f>カレンダー!W19</f>
        <v>火</v>
      </c>
      <c r="Z72" s="13" t="str">
        <f>カレンダー!X19</f>
        <v>水</v>
      </c>
      <c r="AA72" s="13" t="str">
        <f>カレンダー!Y19</f>
        <v>木</v>
      </c>
      <c r="AB72" s="13" t="str">
        <f>カレンダー!Z19</f>
        <v>金</v>
      </c>
      <c r="AC72" s="13" t="str">
        <f>カレンダー!AA19</f>
        <v>土</v>
      </c>
      <c r="AD72" s="13" t="str">
        <f>カレンダー!AB19</f>
        <v>日</v>
      </c>
      <c r="AE72" s="13" t="str">
        <f>カレンダー!AC19</f>
        <v>月</v>
      </c>
      <c r="AF72" s="13" t="str">
        <f>カレンダー!AD19</f>
        <v>火</v>
      </c>
      <c r="AG72" s="13" t="str">
        <f>カレンダー!AE19</f>
        <v>水</v>
      </c>
      <c r="AH72" s="222"/>
      <c r="AI72" s="225"/>
      <c r="AJ72" s="28" t="s">
        <v>48</v>
      </c>
      <c r="AK72" s="152">
        <v>8</v>
      </c>
      <c r="AM72" s="107">
        <f>IFERROR(IF(MONTH(AS71+1)=$AM$68,AS71+1,""),"")</f>
        <v>46005</v>
      </c>
      <c r="AN72" s="103">
        <f t="shared" si="17"/>
        <v>46006</v>
      </c>
      <c r="AO72" s="103">
        <f t="shared" si="17"/>
        <v>46007</v>
      </c>
      <c r="AP72" s="103">
        <f t="shared" si="17"/>
        <v>46008</v>
      </c>
      <c r="AQ72" s="103">
        <f t="shared" si="17"/>
        <v>46009</v>
      </c>
      <c r="AR72" s="103">
        <f t="shared" si="17"/>
        <v>46010</v>
      </c>
      <c r="AS72" s="104">
        <f t="shared" si="17"/>
        <v>46011</v>
      </c>
      <c r="AT72" s="105">
        <f>COUNTIF(P74:V74,"●")+COUNTIF(P74:V74,"■")</f>
        <v>0</v>
      </c>
      <c r="AU72" s="95">
        <f>COUNTIF(P75:V75,"●")+COUNTIF(P75:V75,"■")</f>
        <v>0</v>
      </c>
      <c r="AV72" s="106" t="str">
        <f t="array" ref="AV72">_xlfn.IFS(AT72=0,"",AT72=0,"-",AU72&gt;=AT72,"〇",AU72&lt;=AT72,"×")</f>
        <v/>
      </c>
    </row>
    <row r="73" spans="2:51" s="3" customFormat="1" ht="60" customHeight="1" thickBot="1" x14ac:dyDescent="0.25">
      <c r="B73" s="11" t="s">
        <v>4</v>
      </c>
      <c r="C73" s="134"/>
      <c r="D73" s="134"/>
      <c r="E73" s="134"/>
      <c r="F73" s="134"/>
      <c r="G73" s="134"/>
      <c r="H73" s="135"/>
      <c r="I73" s="135"/>
      <c r="J73" s="134"/>
      <c r="K73" s="134"/>
      <c r="L73" s="134"/>
      <c r="M73" s="134"/>
      <c r="N73" s="134"/>
      <c r="O73" s="135"/>
      <c r="P73" s="135"/>
      <c r="Q73" s="134"/>
      <c r="R73" s="134"/>
      <c r="S73" s="134"/>
      <c r="T73" s="134"/>
      <c r="U73" s="134"/>
      <c r="V73" s="135"/>
      <c r="W73" s="135"/>
      <c r="X73" s="134"/>
      <c r="Y73" s="134"/>
      <c r="Z73" s="134"/>
      <c r="AA73" s="134"/>
      <c r="AB73" s="134"/>
      <c r="AC73" s="135"/>
      <c r="AD73" s="135"/>
      <c r="AE73" s="134" t="s">
        <v>22</v>
      </c>
      <c r="AF73" s="134" t="s">
        <v>22</v>
      </c>
      <c r="AG73" s="134" t="s">
        <v>22</v>
      </c>
      <c r="AH73" s="223"/>
      <c r="AI73" s="226"/>
      <c r="AJ73" s="29" t="s">
        <v>28</v>
      </c>
      <c r="AK73" s="30">
        <f>AI74</f>
        <v>28</v>
      </c>
      <c r="AM73" s="107">
        <f>IFERROR(IF(MONTH(AS72+1)=$AM$68,AS72+1,""),"")</f>
        <v>46012</v>
      </c>
      <c r="AN73" s="103">
        <f t="shared" si="17"/>
        <v>46013</v>
      </c>
      <c r="AO73" s="103">
        <f t="shared" si="17"/>
        <v>46014</v>
      </c>
      <c r="AP73" s="103">
        <f t="shared" si="17"/>
        <v>46015</v>
      </c>
      <c r="AQ73" s="103">
        <f t="shared" si="17"/>
        <v>46016</v>
      </c>
      <c r="AR73" s="103">
        <f t="shared" si="17"/>
        <v>46017</v>
      </c>
      <c r="AS73" s="104">
        <f t="shared" si="17"/>
        <v>46018</v>
      </c>
      <c r="AT73" s="105">
        <f>COUNTIF(W74:AC74,"●")+COUNTIF(W74:AC74,"■")</f>
        <v>0</v>
      </c>
      <c r="AU73" s="95">
        <f>COUNTIF(W75:AC75,"●")+COUNTIF(W75:AC75,"■")</f>
        <v>0</v>
      </c>
      <c r="AV73" s="106" t="str">
        <f t="array" ref="AV73">_xlfn.IFS(AT73=0,"",AT73=0,"-",AU73&gt;=AT73,"〇",AU73&lt;=AT73,"×")</f>
        <v/>
      </c>
    </row>
    <row r="74" spans="2:51" s="1" customFormat="1" ht="13.5" thickBot="1" x14ac:dyDescent="0.25">
      <c r="B74" s="9" t="s">
        <v>40</v>
      </c>
      <c r="C74" s="143"/>
      <c r="D74" s="140"/>
      <c r="E74" s="140"/>
      <c r="F74" s="140"/>
      <c r="G74" s="140"/>
      <c r="H74" s="141"/>
      <c r="I74" s="142"/>
      <c r="J74" s="143"/>
      <c r="K74" s="140"/>
      <c r="L74" s="140"/>
      <c r="M74" s="140"/>
      <c r="N74" s="140"/>
      <c r="O74" s="141"/>
      <c r="P74" s="142"/>
      <c r="Q74" s="143"/>
      <c r="R74" s="140"/>
      <c r="S74" s="140"/>
      <c r="T74" s="140"/>
      <c r="U74" s="140"/>
      <c r="V74" s="141"/>
      <c r="W74" s="142"/>
      <c r="X74" s="143"/>
      <c r="Y74" s="140"/>
      <c r="Z74" s="140"/>
      <c r="AA74" s="140"/>
      <c r="AB74" s="140"/>
      <c r="AC74" s="141"/>
      <c r="AD74" s="142"/>
      <c r="AE74" s="160"/>
      <c r="AF74" s="160"/>
      <c r="AG74" s="162"/>
      <c r="AH74" s="17">
        <f>COUNTIF(C74:AG74,"●")+COUNTIF(C74:AG74,"■")+COUNTIF(C74:AG74,"▲")</f>
        <v>0</v>
      </c>
      <c r="AI74" s="203">
        <v>28</v>
      </c>
      <c r="AJ74" s="26" t="s">
        <v>43</v>
      </c>
      <c r="AK74" s="34">
        <f>ROUNDDOWN(AK70/AK73,3)</f>
        <v>0</v>
      </c>
      <c r="AM74" s="107">
        <f>IFERROR(IF(MONTH(AS73+1)=$AM$68,AS73+1,""),"")</f>
        <v>46019</v>
      </c>
      <c r="AN74" s="103">
        <f t="shared" si="17"/>
        <v>46020</v>
      </c>
      <c r="AO74" s="103">
        <f t="shared" si="17"/>
        <v>46021</v>
      </c>
      <c r="AP74" s="103">
        <f t="shared" si="17"/>
        <v>46022</v>
      </c>
      <c r="AQ74" s="103" t="str">
        <f t="shared" si="17"/>
        <v/>
      </c>
      <c r="AR74" s="103" t="str">
        <f t="shared" si="17"/>
        <v/>
      </c>
      <c r="AS74" s="104" t="str">
        <f t="shared" si="17"/>
        <v/>
      </c>
      <c r="AT74" s="105">
        <f>COUNTIF(AD74:AG74,"●")+COUNTIF(AD74:AG74,"■")</f>
        <v>0</v>
      </c>
      <c r="AU74" s="95">
        <f>COUNTIF(AD75:AG75,"●")+COUNTIF(AD75:AG75,"■")</f>
        <v>0</v>
      </c>
      <c r="AV74" s="106" t="str">
        <f t="array" ref="AV74">_xlfn.IFS(AT74=0,"",AT74=0,"-",AU74&gt;=AT74,"〇",AU74&lt;=AT74,"×")</f>
        <v/>
      </c>
      <c r="AW74" s="89"/>
      <c r="AX74" s="89"/>
      <c r="AY74" s="89"/>
    </row>
    <row r="75" spans="2:51" s="1" customFormat="1" ht="13.5" thickBot="1" x14ac:dyDescent="0.25">
      <c r="B75" s="10" t="s">
        <v>2</v>
      </c>
      <c r="C75" s="149"/>
      <c r="D75" s="146"/>
      <c r="E75" s="146"/>
      <c r="F75" s="146"/>
      <c r="G75" s="146"/>
      <c r="H75" s="147"/>
      <c r="I75" s="148"/>
      <c r="J75" s="149"/>
      <c r="K75" s="146"/>
      <c r="L75" s="146"/>
      <c r="M75" s="146"/>
      <c r="N75" s="146"/>
      <c r="O75" s="147"/>
      <c r="P75" s="148"/>
      <c r="Q75" s="149"/>
      <c r="R75" s="146"/>
      <c r="S75" s="146"/>
      <c r="T75" s="146"/>
      <c r="U75" s="146"/>
      <c r="V75" s="147"/>
      <c r="W75" s="148"/>
      <c r="X75" s="149"/>
      <c r="Y75" s="146"/>
      <c r="Z75" s="146"/>
      <c r="AA75" s="146"/>
      <c r="AB75" s="146"/>
      <c r="AC75" s="147"/>
      <c r="AD75" s="148"/>
      <c r="AE75" s="161"/>
      <c r="AF75" s="161"/>
      <c r="AG75" s="163"/>
      <c r="AH75" s="123">
        <f>COUNTIF(C75:AG75,"●")+COUNTIF(C75:AG75,"■")+COUNTIF(C75:AG75,"▲")</f>
        <v>0</v>
      </c>
      <c r="AI75" s="204"/>
      <c r="AJ75" s="27" t="s">
        <v>29</v>
      </c>
      <c r="AK75" s="35">
        <f>ROUNDDOWN(AK71/AK73,3)</f>
        <v>0</v>
      </c>
      <c r="AM75" s="107" t="str">
        <f>IFERROR(IF(MONTH(AS74+1)=$AM$68,AS74+1,""),"")</f>
        <v/>
      </c>
      <c r="AN75" s="103" t="str">
        <f t="shared" si="17"/>
        <v/>
      </c>
      <c r="AO75" s="103" t="str">
        <f t="shared" si="17"/>
        <v/>
      </c>
      <c r="AP75" s="103" t="str">
        <f t="shared" si="17"/>
        <v/>
      </c>
      <c r="AQ75" s="103" t="str">
        <f t="shared" si="17"/>
        <v/>
      </c>
      <c r="AR75" s="103" t="str">
        <f t="shared" si="17"/>
        <v/>
      </c>
      <c r="AS75" s="104" t="str">
        <f t="shared" si="17"/>
        <v/>
      </c>
      <c r="AT75" s="105"/>
      <c r="AU75" s="114"/>
      <c r="AV75" s="106" t="str">
        <f t="array" ref="AV75">_xlfn.IFS(AT75=0,"",AT75=0,"-",AU75&gt;=AT75,"〇",AU75&lt;=AT75,"×")</f>
        <v/>
      </c>
      <c r="AW75" s="89"/>
      <c r="AX75" s="89"/>
      <c r="AY75" s="89"/>
    </row>
    <row r="76" spans="2:51" x14ac:dyDescent="0.2">
      <c r="AM76" s="91">
        <v>1</v>
      </c>
      <c r="AN76" s="92" t="s">
        <v>0</v>
      </c>
      <c r="AO76" s="92"/>
      <c r="AP76" s="92"/>
      <c r="AQ76" s="92"/>
      <c r="AR76" s="92"/>
      <c r="AS76" s="93"/>
      <c r="AT76" s="194" t="s">
        <v>110</v>
      </c>
      <c r="AU76" s="195"/>
      <c r="AV76" s="196"/>
    </row>
    <row r="77" spans="2:51" ht="13.5" thickBot="1" x14ac:dyDescent="0.25">
      <c r="AG77" s="76" t="s">
        <v>95</v>
      </c>
      <c r="AH77" s="62" t="str">
        <f>IF(AK82="-","-",IF(OR(AK82&gt;=8/28,AK78&gt;=AK80),"OK","NG"))</f>
        <v>NG</v>
      </c>
      <c r="AJ77" s="76" t="s">
        <v>94</v>
      </c>
      <c r="AK77" s="62" t="str">
        <f>IF(AK83="-","-",IF(OR(AK83&gt;=8/28,AK79&gt;=AK80),"OK","NG"))</f>
        <v>NG</v>
      </c>
      <c r="AM77" s="96" t="s">
        <v>1</v>
      </c>
      <c r="AN77" s="97" t="s">
        <v>112</v>
      </c>
      <c r="AO77" s="97" t="s">
        <v>113</v>
      </c>
      <c r="AP77" s="97" t="s">
        <v>114</v>
      </c>
      <c r="AQ77" s="97" t="s">
        <v>39</v>
      </c>
      <c r="AR77" s="97" t="s">
        <v>115</v>
      </c>
      <c r="AS77" s="115" t="s">
        <v>116</v>
      </c>
      <c r="AT77" s="99" t="s">
        <v>117</v>
      </c>
      <c r="AU77" s="100" t="s">
        <v>118</v>
      </c>
      <c r="AV77" s="101" t="s">
        <v>101</v>
      </c>
    </row>
    <row r="78" spans="2:51" ht="13.5" customHeight="1" thickBot="1" x14ac:dyDescent="0.25">
      <c r="B78" s="8" t="s">
        <v>0</v>
      </c>
      <c r="C78" s="228">
        <v>1</v>
      </c>
      <c r="D78" s="229"/>
      <c r="E78" s="229"/>
      <c r="F78" s="229"/>
      <c r="G78" s="229"/>
      <c r="H78" s="229"/>
      <c r="I78" s="229"/>
      <c r="J78" s="229"/>
      <c r="K78" s="229"/>
      <c r="L78" s="229"/>
      <c r="M78" s="229"/>
      <c r="N78" s="229"/>
      <c r="O78" s="229"/>
      <c r="P78" s="229"/>
      <c r="Q78" s="229"/>
      <c r="R78" s="229"/>
      <c r="S78" s="229"/>
      <c r="T78" s="229"/>
      <c r="U78" s="229"/>
      <c r="V78" s="229"/>
      <c r="W78" s="229"/>
      <c r="X78" s="229"/>
      <c r="Y78" s="229"/>
      <c r="Z78" s="229"/>
      <c r="AA78" s="229"/>
      <c r="AB78" s="229"/>
      <c r="AC78" s="229"/>
      <c r="AD78" s="229"/>
      <c r="AE78" s="229"/>
      <c r="AF78" s="229"/>
      <c r="AG78" s="230"/>
      <c r="AH78" s="221" t="s">
        <v>134</v>
      </c>
      <c r="AI78" s="224" t="s">
        <v>28</v>
      </c>
      <c r="AJ78" s="28" t="s">
        <v>41</v>
      </c>
      <c r="AK78" s="32">
        <f>AH82</f>
        <v>0</v>
      </c>
      <c r="AM78" s="102" t="str">
        <f>IF(AL78&lt;&gt;"",AL78+1,IF(TEXT(カレンダー!$A$20,"aaa")=AM77,カレンダー!$A$20,""))</f>
        <v/>
      </c>
      <c r="AN78" s="103" t="str">
        <f>IF(AM78&lt;&gt;"",AM78+1,IF(TEXT(カレンダー!$A$20,"aaa")=AN77,カレンダー!$A$20,""))</f>
        <v/>
      </c>
      <c r="AO78" s="103" t="str">
        <f>IF(AN78&lt;&gt;"",AN78+1,IF(TEXT(カレンダー!$A$20,"aaa")=AO77,カレンダー!$A$20,""))</f>
        <v/>
      </c>
      <c r="AP78" s="103" t="str">
        <f>IF(AO78&lt;&gt;"",AO78+1,IF(TEXT(カレンダー!$A$20,"aaa")=AP77,カレンダー!$A$20,""))</f>
        <v/>
      </c>
      <c r="AQ78" s="103">
        <f>IF(AP78&lt;&gt;"",AP78+1,IF(TEXT(カレンダー!$A$20,"aaa")=AQ77,カレンダー!$A$20,""))</f>
        <v>46023</v>
      </c>
      <c r="AR78" s="103">
        <f>IF(AQ78&lt;&gt;"",AQ78+1,IF(TEXT(カレンダー!$A$20,"aaa")=AR77,カレンダー!$A$20,""))</f>
        <v>46024</v>
      </c>
      <c r="AS78" s="104">
        <f>IF(AR78&lt;&gt;"",AR78+1,IF(TEXT(カレンダー!$A$20,"aaa")=AS77,カレンダー!$A$20,""))</f>
        <v>46025</v>
      </c>
      <c r="AT78" s="105">
        <f>COUNTIF(C82:E82,"●")+COUNTIF(C82:E82,"■")</f>
        <v>0</v>
      </c>
      <c r="AU78" s="95">
        <f>COUNTIF(C83:E83,"●")+COUNTIF(C83:E83,"■")</f>
        <v>0</v>
      </c>
      <c r="AV78" s="106" t="str">
        <f t="array" ref="AV78">_xlfn.IFS(AT78=0,"",AT78=0,"-",AU78&gt;=AT78,"〇",AU78&lt;=AT78,"×")</f>
        <v/>
      </c>
    </row>
    <row r="79" spans="2:51" ht="13.5" thickBot="1" x14ac:dyDescent="0.25">
      <c r="B79" s="9" t="s">
        <v>1</v>
      </c>
      <c r="C79" s="7">
        <v>1</v>
      </c>
      <c r="D79" s="2">
        <f t="shared" ref="D79:AG79" si="18">+C79+1</f>
        <v>2</v>
      </c>
      <c r="E79" s="6">
        <f t="shared" si="18"/>
        <v>3</v>
      </c>
      <c r="F79" s="6">
        <f t="shared" si="18"/>
        <v>4</v>
      </c>
      <c r="G79" s="13">
        <f t="shared" si="18"/>
        <v>5</v>
      </c>
      <c r="H79" s="13">
        <f t="shared" si="18"/>
        <v>6</v>
      </c>
      <c r="I79" s="13">
        <f t="shared" si="18"/>
        <v>7</v>
      </c>
      <c r="J79" s="13">
        <f t="shared" si="18"/>
        <v>8</v>
      </c>
      <c r="K79" s="13">
        <f t="shared" si="18"/>
        <v>9</v>
      </c>
      <c r="L79" s="6">
        <f t="shared" si="18"/>
        <v>10</v>
      </c>
      <c r="M79" s="6">
        <f t="shared" si="18"/>
        <v>11</v>
      </c>
      <c r="N79" s="7">
        <f t="shared" si="18"/>
        <v>12</v>
      </c>
      <c r="O79" s="13">
        <f t="shared" si="18"/>
        <v>13</v>
      </c>
      <c r="P79" s="13">
        <f t="shared" si="18"/>
        <v>14</v>
      </c>
      <c r="Q79" s="13">
        <f t="shared" si="18"/>
        <v>15</v>
      </c>
      <c r="R79" s="13">
        <f t="shared" si="18"/>
        <v>16</v>
      </c>
      <c r="S79" s="6">
        <f t="shared" si="18"/>
        <v>17</v>
      </c>
      <c r="T79" s="6">
        <f t="shared" si="18"/>
        <v>18</v>
      </c>
      <c r="U79" s="13">
        <f t="shared" si="18"/>
        <v>19</v>
      </c>
      <c r="V79" s="13">
        <f t="shared" si="18"/>
        <v>20</v>
      </c>
      <c r="W79" s="13">
        <f t="shared" si="18"/>
        <v>21</v>
      </c>
      <c r="X79" s="13">
        <f t="shared" si="18"/>
        <v>22</v>
      </c>
      <c r="Y79" s="13">
        <f t="shared" si="18"/>
        <v>23</v>
      </c>
      <c r="Z79" s="6">
        <f t="shared" si="18"/>
        <v>24</v>
      </c>
      <c r="AA79" s="6">
        <f t="shared" si="18"/>
        <v>25</v>
      </c>
      <c r="AB79" s="13">
        <f t="shared" si="18"/>
        <v>26</v>
      </c>
      <c r="AC79" s="13">
        <f t="shared" si="18"/>
        <v>27</v>
      </c>
      <c r="AD79" s="13">
        <f t="shared" si="18"/>
        <v>28</v>
      </c>
      <c r="AE79" s="13">
        <f t="shared" si="18"/>
        <v>29</v>
      </c>
      <c r="AF79" s="13">
        <f t="shared" si="18"/>
        <v>30</v>
      </c>
      <c r="AG79" s="6">
        <f t="shared" si="18"/>
        <v>31</v>
      </c>
      <c r="AH79" s="222"/>
      <c r="AI79" s="225"/>
      <c r="AJ79" s="28" t="s">
        <v>42</v>
      </c>
      <c r="AK79" s="32">
        <f>AH83</f>
        <v>0</v>
      </c>
      <c r="AM79" s="107">
        <f>IFERROR(IF(MONTH(AS78+1)=$AM$76,AS78+1,""),"")</f>
        <v>46026</v>
      </c>
      <c r="AN79" s="103">
        <f t="shared" ref="AN79:AS83" si="19">IFERROR(IF(MONTH(AM79+1)=$AM$76,AM79+1,""),"")</f>
        <v>46027</v>
      </c>
      <c r="AO79" s="103">
        <f t="shared" si="19"/>
        <v>46028</v>
      </c>
      <c r="AP79" s="103">
        <f t="shared" si="19"/>
        <v>46029</v>
      </c>
      <c r="AQ79" s="103">
        <f t="shared" si="19"/>
        <v>46030</v>
      </c>
      <c r="AR79" s="103">
        <f t="shared" si="19"/>
        <v>46031</v>
      </c>
      <c r="AS79" s="104">
        <f t="shared" si="19"/>
        <v>46032</v>
      </c>
      <c r="AT79" s="105">
        <f>COUNTIF(F82:L82,"●")+COUNTIF(F82:L82,"■")</f>
        <v>0</v>
      </c>
      <c r="AU79" s="95">
        <f>COUNTIF(F83:L83,"●")+COUNTIF(F83:L83,"■")</f>
        <v>0</v>
      </c>
      <c r="AV79" s="106" t="str">
        <f t="array" ref="AV79">_xlfn.IFS(AT79=0,"",AT79=0,"-",AU79&gt;=AT79,"〇",AU79&lt;=AT79,"×")</f>
        <v/>
      </c>
    </row>
    <row r="80" spans="2:51" ht="13.5" thickBot="1" x14ac:dyDescent="0.25">
      <c r="B80" s="9" t="s">
        <v>3</v>
      </c>
      <c r="C80" s="7" t="str">
        <f>カレンダー!A21</f>
        <v>木</v>
      </c>
      <c r="D80" s="2" t="str">
        <f>カレンダー!B21</f>
        <v>金</v>
      </c>
      <c r="E80" s="2" t="str">
        <f>カレンダー!C21</f>
        <v>土</v>
      </c>
      <c r="F80" s="2" t="str">
        <f>カレンダー!D21</f>
        <v>日</v>
      </c>
      <c r="G80" s="2" t="str">
        <f>カレンダー!E21</f>
        <v>月</v>
      </c>
      <c r="H80" s="2" t="str">
        <f>カレンダー!F21</f>
        <v>火</v>
      </c>
      <c r="I80" s="2" t="str">
        <f>カレンダー!G21</f>
        <v>水</v>
      </c>
      <c r="J80" s="2" t="str">
        <f>カレンダー!H21</f>
        <v>木</v>
      </c>
      <c r="K80" s="2" t="str">
        <f>カレンダー!I21</f>
        <v>金</v>
      </c>
      <c r="L80" s="2" t="str">
        <f>カレンダー!J21</f>
        <v>土</v>
      </c>
      <c r="M80" s="2" t="str">
        <f>カレンダー!K21</f>
        <v>日</v>
      </c>
      <c r="N80" s="2" t="str">
        <f>カレンダー!L21</f>
        <v>月</v>
      </c>
      <c r="O80" s="2" t="str">
        <f>カレンダー!M21</f>
        <v>火</v>
      </c>
      <c r="P80" s="2" t="str">
        <f>カレンダー!N21</f>
        <v>水</v>
      </c>
      <c r="Q80" s="2" t="str">
        <f>カレンダー!O21</f>
        <v>木</v>
      </c>
      <c r="R80" s="2" t="str">
        <f>カレンダー!P21</f>
        <v>金</v>
      </c>
      <c r="S80" s="2" t="str">
        <f>カレンダー!Q21</f>
        <v>土</v>
      </c>
      <c r="T80" s="2" t="str">
        <f>カレンダー!R21</f>
        <v>日</v>
      </c>
      <c r="U80" s="2" t="str">
        <f>カレンダー!S21</f>
        <v>月</v>
      </c>
      <c r="V80" s="2" t="str">
        <f>カレンダー!T21</f>
        <v>火</v>
      </c>
      <c r="W80" s="2" t="str">
        <f>カレンダー!U21</f>
        <v>水</v>
      </c>
      <c r="X80" s="2" t="str">
        <f>カレンダー!V21</f>
        <v>木</v>
      </c>
      <c r="Y80" s="2" t="str">
        <f>カレンダー!W21</f>
        <v>金</v>
      </c>
      <c r="Z80" s="2" t="str">
        <f>カレンダー!X21</f>
        <v>土</v>
      </c>
      <c r="AA80" s="2" t="str">
        <f>カレンダー!Y21</f>
        <v>日</v>
      </c>
      <c r="AB80" s="2" t="str">
        <f>カレンダー!Z21</f>
        <v>月</v>
      </c>
      <c r="AC80" s="2" t="str">
        <f>カレンダー!AA21</f>
        <v>火</v>
      </c>
      <c r="AD80" s="2" t="str">
        <f>カレンダー!AB21</f>
        <v>水</v>
      </c>
      <c r="AE80" s="2" t="str">
        <f>カレンダー!AC21</f>
        <v>木</v>
      </c>
      <c r="AF80" s="2" t="str">
        <f>カレンダー!AD21</f>
        <v>金</v>
      </c>
      <c r="AG80" s="2" t="str">
        <f>カレンダー!AE21</f>
        <v>土</v>
      </c>
      <c r="AH80" s="222"/>
      <c r="AI80" s="225"/>
      <c r="AJ80" s="28" t="s">
        <v>48</v>
      </c>
      <c r="AK80" s="152">
        <v>9</v>
      </c>
      <c r="AM80" s="107">
        <f>IFERROR(IF(MONTH(AS79+1)=$AM$76,AS79+1,""),"")</f>
        <v>46033</v>
      </c>
      <c r="AN80" s="103">
        <f t="shared" si="19"/>
        <v>46034</v>
      </c>
      <c r="AO80" s="103">
        <f t="shared" si="19"/>
        <v>46035</v>
      </c>
      <c r="AP80" s="103">
        <f t="shared" si="19"/>
        <v>46036</v>
      </c>
      <c r="AQ80" s="103">
        <f t="shared" si="19"/>
        <v>46037</v>
      </c>
      <c r="AR80" s="103">
        <f t="shared" si="19"/>
        <v>46038</v>
      </c>
      <c r="AS80" s="104">
        <f t="shared" si="19"/>
        <v>46039</v>
      </c>
      <c r="AT80" s="105">
        <f>COUNTIF(M82:S82,"●")+COUNTIF(M82:S82,"■")</f>
        <v>0</v>
      </c>
      <c r="AU80" s="95">
        <f>COUNTIF(M83:S83,"●")+COUNTIF(M83:S83,"■")</f>
        <v>0</v>
      </c>
      <c r="AV80" s="106" t="str">
        <f t="array" ref="AV80">_xlfn.IFS(AT80=0,"",AT80=0,"-",AU80&gt;=AT80,"〇",AU80&lt;=AT80,"×")</f>
        <v/>
      </c>
    </row>
    <row r="81" spans="2:51" s="3" customFormat="1" ht="60" customHeight="1" thickBot="1" x14ac:dyDescent="0.25">
      <c r="B81" s="11" t="s">
        <v>4</v>
      </c>
      <c r="C81" s="138" t="s">
        <v>87</v>
      </c>
      <c r="D81" s="155" t="s">
        <v>22</v>
      </c>
      <c r="E81" s="135" t="s">
        <v>22</v>
      </c>
      <c r="F81" s="135"/>
      <c r="G81" s="134"/>
      <c r="H81" s="134"/>
      <c r="I81" s="134"/>
      <c r="J81" s="134"/>
      <c r="K81" s="134"/>
      <c r="L81" s="135"/>
      <c r="M81" s="135"/>
      <c r="N81" s="138" t="s">
        <v>35</v>
      </c>
      <c r="O81" s="134"/>
      <c r="P81" s="134"/>
      <c r="Q81" s="134"/>
      <c r="R81" s="134"/>
      <c r="S81" s="135"/>
      <c r="T81" s="135"/>
      <c r="U81" s="134"/>
      <c r="V81" s="134"/>
      <c r="W81" s="134"/>
      <c r="X81" s="134"/>
      <c r="Y81" s="134"/>
      <c r="Z81" s="135"/>
      <c r="AA81" s="135"/>
      <c r="AB81" s="134"/>
      <c r="AC81" s="134"/>
      <c r="AD81" s="134"/>
      <c r="AE81" s="134"/>
      <c r="AF81" s="134"/>
      <c r="AG81" s="135"/>
      <c r="AH81" s="223"/>
      <c r="AI81" s="226"/>
      <c r="AJ81" s="29" t="s">
        <v>28</v>
      </c>
      <c r="AK81" s="30">
        <f>AI82</f>
        <v>28</v>
      </c>
      <c r="AM81" s="107">
        <f>IFERROR(IF(MONTH(AS80+1)=$AM$76,AS80+1,""),"")</f>
        <v>46040</v>
      </c>
      <c r="AN81" s="103">
        <f t="shared" si="19"/>
        <v>46041</v>
      </c>
      <c r="AO81" s="103">
        <f t="shared" si="19"/>
        <v>46042</v>
      </c>
      <c r="AP81" s="103">
        <f t="shared" si="19"/>
        <v>46043</v>
      </c>
      <c r="AQ81" s="103">
        <f t="shared" si="19"/>
        <v>46044</v>
      </c>
      <c r="AR81" s="103">
        <f t="shared" si="19"/>
        <v>46045</v>
      </c>
      <c r="AS81" s="104">
        <f t="shared" si="19"/>
        <v>46046</v>
      </c>
      <c r="AT81" s="105">
        <f>COUNTIF(T82:Z82,"●")+COUNTIF(T82:Z82,"■")</f>
        <v>0</v>
      </c>
      <c r="AU81" s="95">
        <f>COUNTIF(T83:Z83,"●")+COUNTIF(T83:Z83,"■")</f>
        <v>0</v>
      </c>
      <c r="AV81" s="106" t="str">
        <f t="array" ref="AV81">_xlfn.IFS(AT81=0,"",AT81=0,"-",AU81&gt;=AT81,"〇",AU81&lt;=AT81,"×")</f>
        <v/>
      </c>
    </row>
    <row r="82" spans="2:51" s="1" customFormat="1" ht="13.5" thickBot="1" x14ac:dyDescent="0.25">
      <c r="B82" s="9" t="s">
        <v>40</v>
      </c>
      <c r="C82" s="164"/>
      <c r="D82" s="160"/>
      <c r="E82" s="165"/>
      <c r="F82" s="142"/>
      <c r="G82" s="143"/>
      <c r="H82" s="140"/>
      <c r="I82" s="140"/>
      <c r="J82" s="140"/>
      <c r="K82" s="140"/>
      <c r="L82" s="141"/>
      <c r="M82" s="142"/>
      <c r="N82" s="144"/>
      <c r="O82" s="140"/>
      <c r="P82" s="140"/>
      <c r="Q82" s="140"/>
      <c r="R82" s="140"/>
      <c r="S82" s="141"/>
      <c r="T82" s="142"/>
      <c r="U82" s="143"/>
      <c r="V82" s="140"/>
      <c r="W82" s="140"/>
      <c r="X82" s="140"/>
      <c r="Y82" s="140"/>
      <c r="Z82" s="141"/>
      <c r="AA82" s="142"/>
      <c r="AB82" s="143"/>
      <c r="AC82" s="140"/>
      <c r="AD82" s="166"/>
      <c r="AE82" s="166"/>
      <c r="AF82" s="140"/>
      <c r="AG82" s="141"/>
      <c r="AH82" s="17">
        <f>COUNTIF(C82:AG82,"●")+COUNTIF(C82:AG82,"■")+COUNTIF(C82:AG82,"▲")</f>
        <v>0</v>
      </c>
      <c r="AI82" s="203">
        <v>28</v>
      </c>
      <c r="AJ82" s="26" t="s">
        <v>43</v>
      </c>
      <c r="AK82" s="34">
        <f>ROUNDDOWN(AK78/AK81,3)</f>
        <v>0</v>
      </c>
      <c r="AM82" s="107">
        <f>IFERROR(IF(MONTH(AS81+1)=$AM$76,AS81+1,""),"")</f>
        <v>46047</v>
      </c>
      <c r="AN82" s="103">
        <f t="shared" si="19"/>
        <v>46048</v>
      </c>
      <c r="AO82" s="103">
        <f t="shared" si="19"/>
        <v>46049</v>
      </c>
      <c r="AP82" s="103">
        <f t="shared" si="19"/>
        <v>46050</v>
      </c>
      <c r="AQ82" s="103">
        <f t="shared" si="19"/>
        <v>46051</v>
      </c>
      <c r="AR82" s="103">
        <f t="shared" si="19"/>
        <v>46052</v>
      </c>
      <c r="AS82" s="104">
        <f t="shared" si="19"/>
        <v>46053</v>
      </c>
      <c r="AT82" s="105">
        <f>COUNTIF(AA82:AG82,"●")+COUNTIF(AA82:AG82,"■")</f>
        <v>0</v>
      </c>
      <c r="AU82" s="95">
        <f>COUNTIF(AA83:AG83,"●")+COUNTIF(AA83:AG83,"■")</f>
        <v>0</v>
      </c>
      <c r="AV82" s="106" t="str">
        <f t="array" ref="AV82">_xlfn.IFS(AT82=0,"",AT82=0,"-",AU82&gt;=AT82,"〇",AU82&lt;=AT82,"×")</f>
        <v/>
      </c>
      <c r="AW82" s="89"/>
      <c r="AX82" s="89"/>
      <c r="AY82" s="89"/>
    </row>
    <row r="83" spans="2:51" s="1" customFormat="1" ht="13.5" thickBot="1" x14ac:dyDescent="0.25">
      <c r="B83" s="10" t="s">
        <v>2</v>
      </c>
      <c r="C83" s="167"/>
      <c r="D83" s="161"/>
      <c r="E83" s="168"/>
      <c r="F83" s="148"/>
      <c r="G83" s="149"/>
      <c r="H83" s="146"/>
      <c r="I83" s="146"/>
      <c r="J83" s="146"/>
      <c r="K83" s="146"/>
      <c r="L83" s="147"/>
      <c r="M83" s="148"/>
      <c r="N83" s="150"/>
      <c r="O83" s="146"/>
      <c r="P83" s="146"/>
      <c r="Q83" s="146"/>
      <c r="R83" s="146"/>
      <c r="S83" s="147"/>
      <c r="T83" s="148"/>
      <c r="U83" s="149"/>
      <c r="V83" s="146"/>
      <c r="W83" s="146"/>
      <c r="X83" s="146"/>
      <c r="Y83" s="146"/>
      <c r="Z83" s="147"/>
      <c r="AA83" s="148"/>
      <c r="AB83" s="149"/>
      <c r="AC83" s="146"/>
      <c r="AD83" s="169"/>
      <c r="AE83" s="146"/>
      <c r="AF83" s="146"/>
      <c r="AG83" s="170"/>
      <c r="AH83" s="123">
        <f>COUNTIF(C83:AG83,"●")+COUNTIF(C83:AG83,"■")+COUNTIF(C83:AG83,"▲")</f>
        <v>0</v>
      </c>
      <c r="AI83" s="204"/>
      <c r="AJ83" s="27" t="s">
        <v>29</v>
      </c>
      <c r="AK83" s="35">
        <f>ROUNDDOWN(AK79/AK81,3)</f>
        <v>0</v>
      </c>
      <c r="AM83" s="107" t="str">
        <f>IFERROR(IF(MONTH(AS82+1)=$AM$76,AS82+1,""),"")</f>
        <v/>
      </c>
      <c r="AN83" s="103" t="str">
        <f t="shared" si="19"/>
        <v/>
      </c>
      <c r="AO83" s="103" t="str">
        <f t="shared" si="19"/>
        <v/>
      </c>
      <c r="AP83" s="103" t="str">
        <f t="shared" si="19"/>
        <v/>
      </c>
      <c r="AQ83" s="103" t="str">
        <f t="shared" si="19"/>
        <v/>
      </c>
      <c r="AR83" s="103" t="str">
        <f t="shared" si="19"/>
        <v/>
      </c>
      <c r="AS83" s="104" t="str">
        <f t="shared" si="19"/>
        <v/>
      </c>
      <c r="AT83" s="113"/>
      <c r="AU83" s="114"/>
      <c r="AV83" s="106" t="str">
        <f t="array" ref="AV83">_xlfn.IFS(AT83=0,"",AT83=0,"-",AU83&gt;=AT83,"〇",AU83&lt;=AT83,"×")</f>
        <v/>
      </c>
      <c r="AW83" s="89"/>
      <c r="AX83" s="89"/>
      <c r="AY83" s="89"/>
    </row>
    <row r="84" spans="2:51" x14ac:dyDescent="0.2">
      <c r="AM84" s="91">
        <v>2</v>
      </c>
      <c r="AN84" s="92" t="s">
        <v>0</v>
      </c>
      <c r="AO84" s="92"/>
      <c r="AP84" s="92"/>
      <c r="AQ84" s="92"/>
      <c r="AR84" s="92"/>
      <c r="AS84" s="93"/>
      <c r="AT84" s="194" t="s">
        <v>110</v>
      </c>
      <c r="AU84" s="195"/>
      <c r="AV84" s="196"/>
    </row>
    <row r="85" spans="2:51" ht="13.5" thickBot="1" x14ac:dyDescent="0.25">
      <c r="AG85" s="76" t="s">
        <v>95</v>
      </c>
      <c r="AH85" s="62" t="str">
        <f>IF(AK90="-","-",IF(OR(AK90&gt;=8/28,AK86&gt;=AK88),"OK","NG"))</f>
        <v>NG</v>
      </c>
      <c r="AJ85" s="76" t="s">
        <v>94</v>
      </c>
      <c r="AK85" s="62" t="str">
        <f>IF(AK91="-","-",IF(OR(AK91&gt;=8/28,AK87&gt;=AK88),"OK","NG"))</f>
        <v>NG</v>
      </c>
      <c r="AM85" s="96" t="s">
        <v>1</v>
      </c>
      <c r="AN85" s="97" t="s">
        <v>112</v>
      </c>
      <c r="AO85" s="97" t="s">
        <v>113</v>
      </c>
      <c r="AP85" s="97" t="s">
        <v>114</v>
      </c>
      <c r="AQ85" s="97" t="s">
        <v>39</v>
      </c>
      <c r="AR85" s="97" t="s">
        <v>115</v>
      </c>
      <c r="AS85" s="115" t="s">
        <v>116</v>
      </c>
      <c r="AT85" s="99" t="s">
        <v>117</v>
      </c>
      <c r="AU85" s="100" t="s">
        <v>118</v>
      </c>
      <c r="AV85" s="101" t="s">
        <v>101</v>
      </c>
    </row>
    <row r="86" spans="2:51" ht="13.5" customHeight="1" thickBot="1" x14ac:dyDescent="0.25">
      <c r="B86" s="8" t="s">
        <v>0</v>
      </c>
      <c r="C86" s="228">
        <v>2</v>
      </c>
      <c r="D86" s="229"/>
      <c r="E86" s="229"/>
      <c r="F86" s="229"/>
      <c r="G86" s="229"/>
      <c r="H86" s="229"/>
      <c r="I86" s="229"/>
      <c r="J86" s="229"/>
      <c r="K86" s="229"/>
      <c r="L86" s="229"/>
      <c r="M86" s="229"/>
      <c r="N86" s="229"/>
      <c r="O86" s="229"/>
      <c r="P86" s="229"/>
      <c r="Q86" s="229"/>
      <c r="R86" s="229"/>
      <c r="S86" s="229"/>
      <c r="T86" s="229"/>
      <c r="U86" s="229"/>
      <c r="V86" s="229"/>
      <c r="W86" s="229"/>
      <c r="X86" s="229"/>
      <c r="Y86" s="229"/>
      <c r="Z86" s="229"/>
      <c r="AA86" s="229"/>
      <c r="AB86" s="229"/>
      <c r="AC86" s="229"/>
      <c r="AD86" s="229"/>
      <c r="AE86" s="229"/>
      <c r="AF86" s="229"/>
      <c r="AG86" s="231"/>
      <c r="AH86" s="221" t="s">
        <v>134</v>
      </c>
      <c r="AI86" s="224" t="s">
        <v>28</v>
      </c>
      <c r="AJ86" s="28" t="s">
        <v>41</v>
      </c>
      <c r="AK86" s="32">
        <f>AH90</f>
        <v>0</v>
      </c>
      <c r="AM86" s="102">
        <f>IF(AL86&lt;&gt;"",AL86+1,IF(TEXT(カレンダー!$A$22,"aaa")=AM85,カレンダー!$A$22,""))</f>
        <v>46054</v>
      </c>
      <c r="AN86" s="103">
        <f>IF(AM86&lt;&gt;"",AM86+1,IF(TEXT(カレンダー!$A$22,"aaa")=AN85,カレンダー!$A$22,""))</f>
        <v>46055</v>
      </c>
      <c r="AO86" s="103">
        <f>IF(AN86&lt;&gt;"",AN86+1,IF(TEXT(カレンダー!$A$22,"aaa")=AO85,カレンダー!$A$22,""))</f>
        <v>46056</v>
      </c>
      <c r="AP86" s="103">
        <f>IF(AO86&lt;&gt;"",AO86+1,IF(TEXT(カレンダー!$A$22,"aaa")=AP85,カレンダー!$A$22,""))</f>
        <v>46057</v>
      </c>
      <c r="AQ86" s="103">
        <f>IF(AP86&lt;&gt;"",AP86+1,IF(TEXT(カレンダー!$A$22,"aaa")=AQ85,カレンダー!$A$22,""))</f>
        <v>46058</v>
      </c>
      <c r="AR86" s="103">
        <f>IF(AQ86&lt;&gt;"",AQ86+1,IF(TEXT(カレンダー!$A$22,"aaa")=AR85,カレンダー!$A$22,""))</f>
        <v>46059</v>
      </c>
      <c r="AS86" s="104">
        <f>IF(AR86&lt;&gt;"",AR86+1,IF(TEXT(カレンダー!$A$22,"aaa")=AS85,カレンダー!$A$22,""))</f>
        <v>46060</v>
      </c>
      <c r="AT86" s="105">
        <f>COUNTIF(C90:I90,"●")+COUNTIF(C90:I90,"■")</f>
        <v>0</v>
      </c>
      <c r="AU86" s="95">
        <f>COUNTIF(C91:I91,"●")+COUNTIF(C91:I91,"■")</f>
        <v>0</v>
      </c>
      <c r="AV86" s="106" t="str">
        <f t="array" ref="AV86">_xlfn.IFS(AT86=0,"",AT86=0,"-",AU86&gt;=AT86,"〇",AU86&lt;=AT86,"×")</f>
        <v/>
      </c>
    </row>
    <row r="87" spans="2:51" ht="13.5" thickBot="1" x14ac:dyDescent="0.25">
      <c r="B87" s="9" t="s">
        <v>1</v>
      </c>
      <c r="C87" s="6">
        <v>1</v>
      </c>
      <c r="D87" s="13">
        <f t="shared" ref="D87:AD87" si="20">+C87+1</f>
        <v>2</v>
      </c>
      <c r="E87" s="13">
        <f t="shared" si="20"/>
        <v>3</v>
      </c>
      <c r="F87" s="13">
        <f t="shared" si="20"/>
        <v>4</v>
      </c>
      <c r="G87" s="13">
        <f t="shared" si="20"/>
        <v>5</v>
      </c>
      <c r="H87" s="13">
        <f t="shared" si="20"/>
        <v>6</v>
      </c>
      <c r="I87" s="6">
        <f t="shared" si="20"/>
        <v>7</v>
      </c>
      <c r="J87" s="6">
        <f t="shared" si="20"/>
        <v>8</v>
      </c>
      <c r="K87" s="13">
        <f t="shared" si="20"/>
        <v>9</v>
      </c>
      <c r="L87" s="13">
        <f t="shared" si="20"/>
        <v>10</v>
      </c>
      <c r="M87" s="7">
        <f t="shared" si="20"/>
        <v>11</v>
      </c>
      <c r="N87" s="13">
        <f t="shared" si="20"/>
        <v>12</v>
      </c>
      <c r="O87" s="13">
        <f t="shared" si="20"/>
        <v>13</v>
      </c>
      <c r="P87" s="6">
        <f t="shared" si="20"/>
        <v>14</v>
      </c>
      <c r="Q87" s="6">
        <f t="shared" si="20"/>
        <v>15</v>
      </c>
      <c r="R87" s="13">
        <f t="shared" si="20"/>
        <v>16</v>
      </c>
      <c r="S87" s="13">
        <f t="shared" si="20"/>
        <v>17</v>
      </c>
      <c r="T87" s="13">
        <f t="shared" si="20"/>
        <v>18</v>
      </c>
      <c r="U87" s="13">
        <f t="shared" si="20"/>
        <v>19</v>
      </c>
      <c r="V87" s="13">
        <f t="shared" si="20"/>
        <v>20</v>
      </c>
      <c r="W87" s="6">
        <f t="shared" si="20"/>
        <v>21</v>
      </c>
      <c r="X87" s="6">
        <f t="shared" si="20"/>
        <v>22</v>
      </c>
      <c r="Y87" s="7">
        <f t="shared" si="20"/>
        <v>23</v>
      </c>
      <c r="Z87" s="13">
        <f t="shared" si="20"/>
        <v>24</v>
      </c>
      <c r="AA87" s="13">
        <f t="shared" si="20"/>
        <v>25</v>
      </c>
      <c r="AB87" s="13">
        <f t="shared" si="20"/>
        <v>26</v>
      </c>
      <c r="AC87" s="13">
        <f t="shared" si="20"/>
        <v>27</v>
      </c>
      <c r="AD87" s="6">
        <f t="shared" si="20"/>
        <v>28</v>
      </c>
      <c r="AE87" s="13"/>
      <c r="AF87" s="2"/>
      <c r="AG87" s="2"/>
      <c r="AH87" s="222"/>
      <c r="AI87" s="225"/>
      <c r="AJ87" s="28" t="s">
        <v>42</v>
      </c>
      <c r="AK87" s="32">
        <f>AH91</f>
        <v>0</v>
      </c>
      <c r="AM87" s="107">
        <f>IFERROR(IF(MONTH(AS86+1)=$AM$84,AS86+1,""),"")</f>
        <v>46061</v>
      </c>
      <c r="AN87" s="103">
        <f t="shared" ref="AN87:AS91" si="21">IFERROR(IF(MONTH(AM87+1)=$AM$84,AM87+1,""),"")</f>
        <v>46062</v>
      </c>
      <c r="AO87" s="103">
        <f t="shared" si="21"/>
        <v>46063</v>
      </c>
      <c r="AP87" s="103">
        <f t="shared" si="21"/>
        <v>46064</v>
      </c>
      <c r="AQ87" s="103">
        <f t="shared" si="21"/>
        <v>46065</v>
      </c>
      <c r="AR87" s="103">
        <f t="shared" si="21"/>
        <v>46066</v>
      </c>
      <c r="AS87" s="104">
        <f t="shared" si="21"/>
        <v>46067</v>
      </c>
      <c r="AT87" s="105">
        <f>COUNTIF(J90:P90,"●")+COUNTIF(J90:P90,"■")</f>
        <v>0</v>
      </c>
      <c r="AU87" s="95">
        <f>COUNTIF(J91:P91,"●")+COUNTIF(J91:P91,"■")</f>
        <v>0</v>
      </c>
      <c r="AV87" s="106" t="str">
        <f t="array" ref="AV87">_xlfn.IFS(AT87=0,"",AT87=0,"-",AU87&gt;=AT87,"〇",AU87&lt;=AT87,"×")</f>
        <v/>
      </c>
    </row>
    <row r="88" spans="2:51" ht="13.5" thickBot="1" x14ac:dyDescent="0.25">
      <c r="B88" s="9" t="s">
        <v>3</v>
      </c>
      <c r="C88" s="6" t="str">
        <f>カレンダー!A23</f>
        <v>日</v>
      </c>
      <c r="D88" s="13" t="str">
        <f>カレンダー!B23</f>
        <v>月</v>
      </c>
      <c r="E88" s="13" t="str">
        <f>カレンダー!C23</f>
        <v>火</v>
      </c>
      <c r="F88" s="13" t="str">
        <f>カレンダー!D23</f>
        <v>水</v>
      </c>
      <c r="G88" s="13" t="str">
        <f>カレンダー!E23</f>
        <v>木</v>
      </c>
      <c r="H88" s="13" t="str">
        <f>カレンダー!F23</f>
        <v>金</v>
      </c>
      <c r="I88" s="13" t="str">
        <f>カレンダー!G23</f>
        <v>土</v>
      </c>
      <c r="J88" s="13" t="str">
        <f>カレンダー!H23</f>
        <v>日</v>
      </c>
      <c r="K88" s="13" t="str">
        <f>カレンダー!I23</f>
        <v>月</v>
      </c>
      <c r="L88" s="13" t="str">
        <f>カレンダー!J23</f>
        <v>火</v>
      </c>
      <c r="M88" s="13" t="str">
        <f>カレンダー!K23</f>
        <v>水</v>
      </c>
      <c r="N88" s="13" t="str">
        <f>カレンダー!L23</f>
        <v>木</v>
      </c>
      <c r="O88" s="13" t="str">
        <f>カレンダー!M23</f>
        <v>金</v>
      </c>
      <c r="P88" s="13" t="str">
        <f>カレンダー!N23</f>
        <v>土</v>
      </c>
      <c r="Q88" s="13" t="str">
        <f>カレンダー!O23</f>
        <v>日</v>
      </c>
      <c r="R88" s="13" t="str">
        <f>カレンダー!P23</f>
        <v>月</v>
      </c>
      <c r="S88" s="13" t="str">
        <f>カレンダー!Q23</f>
        <v>火</v>
      </c>
      <c r="T88" s="13" t="str">
        <f>カレンダー!R23</f>
        <v>水</v>
      </c>
      <c r="U88" s="13" t="str">
        <f>カレンダー!S23</f>
        <v>木</v>
      </c>
      <c r="V88" s="13" t="str">
        <f>カレンダー!T23</f>
        <v>金</v>
      </c>
      <c r="W88" s="13" t="str">
        <f>カレンダー!U23</f>
        <v>土</v>
      </c>
      <c r="X88" s="13" t="str">
        <f>カレンダー!V23</f>
        <v>日</v>
      </c>
      <c r="Y88" s="13" t="str">
        <f>カレンダー!W23</f>
        <v>月</v>
      </c>
      <c r="Z88" s="13" t="str">
        <f>カレンダー!X23</f>
        <v>火</v>
      </c>
      <c r="AA88" s="13" t="str">
        <f>カレンダー!Y23</f>
        <v>水</v>
      </c>
      <c r="AB88" s="13" t="str">
        <f>カレンダー!Z23</f>
        <v>木</v>
      </c>
      <c r="AC88" s="13" t="str">
        <f>カレンダー!AA23</f>
        <v>金</v>
      </c>
      <c r="AD88" s="13" t="str">
        <f>カレンダー!AB23</f>
        <v>土</v>
      </c>
      <c r="AE88" s="13"/>
      <c r="AF88" s="13"/>
      <c r="AG88" s="2"/>
      <c r="AH88" s="222"/>
      <c r="AI88" s="225"/>
      <c r="AJ88" s="28" t="s">
        <v>48</v>
      </c>
      <c r="AK88" s="152">
        <v>10</v>
      </c>
      <c r="AM88" s="107">
        <f>IFERROR(IF(MONTH(AS87+1)=$AM$84,AS87+1,""),"")</f>
        <v>46068</v>
      </c>
      <c r="AN88" s="103">
        <f t="shared" si="21"/>
        <v>46069</v>
      </c>
      <c r="AO88" s="103">
        <f t="shared" si="21"/>
        <v>46070</v>
      </c>
      <c r="AP88" s="103">
        <f t="shared" si="21"/>
        <v>46071</v>
      </c>
      <c r="AQ88" s="103">
        <f t="shared" si="21"/>
        <v>46072</v>
      </c>
      <c r="AR88" s="103">
        <f t="shared" si="21"/>
        <v>46073</v>
      </c>
      <c r="AS88" s="104">
        <f t="shared" si="21"/>
        <v>46074</v>
      </c>
      <c r="AT88" s="105">
        <f>COUNTIF(Q90:W90,"●")+COUNTIF(Q90:W90,"■")</f>
        <v>0</v>
      </c>
      <c r="AU88" s="95">
        <f>COUNTIF(Q91:W91,"●")+COUNTIF(Q91:W91,"■")</f>
        <v>0</v>
      </c>
      <c r="AV88" s="106" t="str">
        <f t="array" ref="AV88">_xlfn.IFS(AT88=0,"",AT88=0,"-",AU88&gt;=AT88,"〇",AU88&lt;=AT88,"×")</f>
        <v/>
      </c>
    </row>
    <row r="89" spans="2:51" s="3" customFormat="1" ht="60" customHeight="1" thickBot="1" x14ac:dyDescent="0.25">
      <c r="B89" s="11" t="s">
        <v>4</v>
      </c>
      <c r="C89" s="135"/>
      <c r="D89" s="134"/>
      <c r="E89" s="134"/>
      <c r="F89" s="134"/>
      <c r="G89" s="134"/>
      <c r="H89" s="134"/>
      <c r="I89" s="135"/>
      <c r="J89" s="135"/>
      <c r="K89" s="134"/>
      <c r="L89" s="134"/>
      <c r="M89" s="138" t="s">
        <v>88</v>
      </c>
      <c r="N89" s="134"/>
      <c r="O89" s="134"/>
      <c r="P89" s="135"/>
      <c r="Q89" s="135"/>
      <c r="R89" s="134"/>
      <c r="S89" s="154"/>
      <c r="T89" s="154"/>
      <c r="U89" s="134"/>
      <c r="V89" s="134"/>
      <c r="W89" s="135"/>
      <c r="X89" s="135"/>
      <c r="Y89" s="138" t="s">
        <v>30</v>
      </c>
      <c r="Z89" s="134"/>
      <c r="AA89" s="134"/>
      <c r="AB89" s="134"/>
      <c r="AC89" s="134"/>
      <c r="AD89" s="135"/>
      <c r="AE89" s="134"/>
      <c r="AF89" s="134"/>
      <c r="AG89" s="155"/>
      <c r="AH89" s="223"/>
      <c r="AI89" s="226"/>
      <c r="AJ89" s="29" t="s">
        <v>28</v>
      </c>
      <c r="AK89" s="30">
        <f>AI90</f>
        <v>28</v>
      </c>
      <c r="AM89" s="107">
        <f>IFERROR(IF(MONTH(AS88+1)=$AM$84,AS88+1,""),"")</f>
        <v>46075</v>
      </c>
      <c r="AN89" s="103">
        <f t="shared" si="21"/>
        <v>46076</v>
      </c>
      <c r="AO89" s="103">
        <f t="shared" si="21"/>
        <v>46077</v>
      </c>
      <c r="AP89" s="103">
        <f t="shared" si="21"/>
        <v>46078</v>
      </c>
      <c r="AQ89" s="103">
        <f t="shared" si="21"/>
        <v>46079</v>
      </c>
      <c r="AR89" s="103">
        <f t="shared" si="21"/>
        <v>46080</v>
      </c>
      <c r="AS89" s="104">
        <f t="shared" si="21"/>
        <v>46081</v>
      </c>
      <c r="AT89" s="105">
        <f>COUNTIF(X90:AD90,"●")+COUNTIF(X90:AD90,"■")</f>
        <v>0</v>
      </c>
      <c r="AU89" s="95">
        <f>COUNTIF(X91:AD91,"●")+COUNTIF(X91:AD91,"■")</f>
        <v>0</v>
      </c>
      <c r="AV89" s="106" t="str">
        <f t="array" ref="AV89">_xlfn.IFS(AT89=0,"",AT89=0,"-",AU89&gt;=AT89,"〇",AU89&lt;=AT89,"×")</f>
        <v/>
      </c>
    </row>
    <row r="90" spans="2:51" s="1" customFormat="1" ht="13.5" thickBot="1" x14ac:dyDescent="0.25">
      <c r="B90" s="9" t="s">
        <v>40</v>
      </c>
      <c r="C90" s="142"/>
      <c r="D90" s="143"/>
      <c r="E90" s="140"/>
      <c r="F90" s="140"/>
      <c r="G90" s="140"/>
      <c r="H90" s="140"/>
      <c r="I90" s="141"/>
      <c r="J90" s="142"/>
      <c r="K90" s="143"/>
      <c r="L90" s="140"/>
      <c r="M90" s="144"/>
      <c r="N90" s="140"/>
      <c r="O90" s="140"/>
      <c r="P90" s="141"/>
      <c r="Q90" s="142"/>
      <c r="R90" s="143"/>
      <c r="S90" s="140"/>
      <c r="T90" s="140"/>
      <c r="U90" s="140"/>
      <c r="V90" s="140"/>
      <c r="W90" s="141"/>
      <c r="X90" s="142"/>
      <c r="Y90" s="144"/>
      <c r="Z90" s="140"/>
      <c r="AA90" s="140"/>
      <c r="AB90" s="140"/>
      <c r="AC90" s="140"/>
      <c r="AD90" s="141"/>
      <c r="AE90" s="140"/>
      <c r="AF90" s="140"/>
      <c r="AG90" s="156"/>
      <c r="AH90" s="17">
        <f>COUNTIF(C90:AG90,"●")+COUNTIF(C90:AG90,"■")+COUNTIF(C90:AG90,"▲")</f>
        <v>0</v>
      </c>
      <c r="AI90" s="203">
        <v>28</v>
      </c>
      <c r="AJ90" s="26" t="s">
        <v>43</v>
      </c>
      <c r="AK90" s="34">
        <f>ROUNDDOWN(AK86/AK89,3)</f>
        <v>0</v>
      </c>
      <c r="AM90" s="107" t="str">
        <f>IFERROR(IF(MONTH(AS89+1)=$AM$84,AS89+1,""),"")</f>
        <v/>
      </c>
      <c r="AN90" s="103" t="str">
        <f t="shared" si="21"/>
        <v/>
      </c>
      <c r="AO90" s="103" t="str">
        <f t="shared" si="21"/>
        <v/>
      </c>
      <c r="AP90" s="103" t="str">
        <f t="shared" si="21"/>
        <v/>
      </c>
      <c r="AQ90" s="103" t="str">
        <f t="shared" si="21"/>
        <v/>
      </c>
      <c r="AR90" s="103" t="str">
        <f t="shared" si="21"/>
        <v/>
      </c>
      <c r="AS90" s="104" t="str">
        <f t="shared" si="21"/>
        <v/>
      </c>
      <c r="AT90" s="105"/>
      <c r="AU90" s="95"/>
      <c r="AV90" s="106" t="str">
        <f t="array" ref="AV90">_xlfn.IFS(AT90=0,"",AT90=0,"-",AU90&gt;=AT90,"〇",AU90&lt;=AT90,"×")</f>
        <v/>
      </c>
      <c r="AW90" s="89"/>
      <c r="AX90" s="89"/>
      <c r="AY90" s="89"/>
    </row>
    <row r="91" spans="2:51" s="1" customFormat="1" ht="13.5" thickBot="1" x14ac:dyDescent="0.25">
      <c r="B91" s="10" t="s">
        <v>2</v>
      </c>
      <c r="C91" s="148"/>
      <c r="D91" s="149"/>
      <c r="E91" s="146"/>
      <c r="F91" s="146"/>
      <c r="G91" s="146"/>
      <c r="H91" s="146"/>
      <c r="I91" s="147"/>
      <c r="J91" s="148"/>
      <c r="K91" s="149"/>
      <c r="L91" s="146"/>
      <c r="M91" s="150"/>
      <c r="N91" s="146"/>
      <c r="O91" s="146"/>
      <c r="P91" s="147"/>
      <c r="Q91" s="148"/>
      <c r="R91" s="149"/>
      <c r="S91" s="146"/>
      <c r="T91" s="146"/>
      <c r="U91" s="146"/>
      <c r="V91" s="146"/>
      <c r="W91" s="147"/>
      <c r="X91" s="148"/>
      <c r="Y91" s="150"/>
      <c r="Z91" s="146"/>
      <c r="AA91" s="146"/>
      <c r="AB91" s="146"/>
      <c r="AC91" s="146"/>
      <c r="AD91" s="147"/>
      <c r="AE91" s="146"/>
      <c r="AF91" s="146"/>
      <c r="AG91" s="157"/>
      <c r="AH91" s="123">
        <f>COUNTIF(C91:AG91,"●")+COUNTIF(C91:AG91,"■")+COUNTIF(C91:AG91,"▲")</f>
        <v>0</v>
      </c>
      <c r="AI91" s="204"/>
      <c r="AJ91" s="27" t="s">
        <v>29</v>
      </c>
      <c r="AK91" s="35">
        <f>ROUNDDOWN(AK87/AK89,3)</f>
        <v>0</v>
      </c>
      <c r="AM91" s="107" t="str">
        <f>IFERROR(IF(MONTH(AS90+1)=$AM$84,AS90+1,""),"")</f>
        <v/>
      </c>
      <c r="AN91" s="103" t="str">
        <f t="shared" si="21"/>
        <v/>
      </c>
      <c r="AO91" s="103" t="str">
        <f t="shared" si="21"/>
        <v/>
      </c>
      <c r="AP91" s="103" t="str">
        <f t="shared" si="21"/>
        <v/>
      </c>
      <c r="AQ91" s="103" t="str">
        <f t="shared" si="21"/>
        <v/>
      </c>
      <c r="AR91" s="103" t="str">
        <f t="shared" si="21"/>
        <v/>
      </c>
      <c r="AS91" s="104" t="str">
        <f t="shared" si="21"/>
        <v/>
      </c>
      <c r="AT91" s="113"/>
      <c r="AU91" s="114"/>
      <c r="AV91" s="106" t="str">
        <f t="array" ref="AV91">_xlfn.IFS(AT91=0,"",AT91=0,"-",AU91&gt;=AT91,"〇",AU91&lt;=AT91,"×")</f>
        <v/>
      </c>
      <c r="AW91" s="89"/>
      <c r="AX91" s="89"/>
      <c r="AY91" s="89"/>
    </row>
    <row r="92" spans="2:51" s="1" customFormat="1" x14ac:dyDescent="0.2">
      <c r="B92" s="14"/>
      <c r="C92" s="14"/>
      <c r="D92" s="14"/>
      <c r="E92" s="14"/>
      <c r="F92" s="14"/>
      <c r="G92" s="14"/>
      <c r="H92" s="14"/>
      <c r="I92" s="14"/>
      <c r="J92" s="14"/>
      <c r="K92" s="14"/>
      <c r="L92" s="14"/>
      <c r="M92" s="14"/>
      <c r="N92" s="14"/>
      <c r="O92" s="14"/>
      <c r="P92" s="14"/>
      <c r="Q92" s="14"/>
      <c r="R92" s="14"/>
      <c r="S92" s="14"/>
      <c r="T92" s="14"/>
      <c r="U92" s="14"/>
      <c r="V92" s="14"/>
      <c r="W92" s="14"/>
      <c r="X92" s="14"/>
      <c r="Y92" s="14"/>
      <c r="Z92" s="14"/>
      <c r="AA92" s="14"/>
      <c r="AB92" s="14"/>
      <c r="AC92" s="14"/>
      <c r="AD92" s="14"/>
      <c r="AE92" s="14"/>
      <c r="AF92" s="14"/>
      <c r="AG92" s="14"/>
      <c r="AH92" s="14"/>
      <c r="AI92" s="15"/>
      <c r="AM92" s="91">
        <v>3</v>
      </c>
      <c r="AN92" s="92" t="s">
        <v>0</v>
      </c>
      <c r="AO92" s="92"/>
      <c r="AP92" s="92"/>
      <c r="AQ92" s="92"/>
      <c r="AR92" s="92"/>
      <c r="AS92" s="93"/>
      <c r="AT92" s="194" t="s">
        <v>110</v>
      </c>
      <c r="AU92" s="195"/>
      <c r="AV92" s="196"/>
      <c r="AW92" s="89"/>
      <c r="AX92" s="89"/>
      <c r="AY92" s="89"/>
    </row>
    <row r="93" spans="2:51" s="1" customFormat="1" ht="13.5" thickBot="1" x14ac:dyDescent="0.25">
      <c r="B93" s="14"/>
      <c r="C93" s="14"/>
      <c r="D93" s="14"/>
      <c r="E93" s="14"/>
      <c r="F93" s="14"/>
      <c r="G93" s="14"/>
      <c r="H93" s="14"/>
      <c r="I93" s="14"/>
      <c r="J93" s="14"/>
      <c r="K93" s="14"/>
      <c r="L93" s="14"/>
      <c r="M93" s="14"/>
      <c r="N93" s="14"/>
      <c r="O93" s="14"/>
      <c r="P93" s="14"/>
      <c r="Q93" s="14"/>
      <c r="R93" s="14"/>
      <c r="S93" s="14"/>
      <c r="T93" s="14"/>
      <c r="U93" s="14"/>
      <c r="V93" s="14"/>
      <c r="W93" s="14"/>
      <c r="X93" s="14"/>
      <c r="Y93" s="14"/>
      <c r="Z93" s="14"/>
      <c r="AA93" s="14"/>
      <c r="AB93" s="14"/>
      <c r="AC93" s="14"/>
      <c r="AD93" s="14"/>
      <c r="AE93" s="14"/>
      <c r="AF93" s="14"/>
      <c r="AG93" s="76" t="s">
        <v>95</v>
      </c>
      <c r="AH93" s="62" t="str">
        <f>IF(AK98="-","-",IF(OR(AK98&gt;=8/28,AK94&gt;=AK96),"OK","NG"))</f>
        <v>NG</v>
      </c>
      <c r="AI93" s="15"/>
      <c r="AJ93" s="76" t="s">
        <v>94</v>
      </c>
      <c r="AK93" s="62" t="str">
        <f>IF(AK99="-","-",IF(OR(AK99&gt;=8/28,AK95&gt;=AK96),"OK","NG"))</f>
        <v>NG</v>
      </c>
      <c r="AM93" s="96" t="s">
        <v>1</v>
      </c>
      <c r="AN93" s="97" t="s">
        <v>112</v>
      </c>
      <c r="AO93" s="97" t="s">
        <v>113</v>
      </c>
      <c r="AP93" s="97" t="s">
        <v>114</v>
      </c>
      <c r="AQ93" s="97" t="s">
        <v>39</v>
      </c>
      <c r="AR93" s="97" t="s">
        <v>115</v>
      </c>
      <c r="AS93" s="115" t="s">
        <v>116</v>
      </c>
      <c r="AT93" s="99" t="s">
        <v>117</v>
      </c>
      <c r="AU93" s="100" t="s">
        <v>118</v>
      </c>
      <c r="AV93" s="101" t="s">
        <v>101</v>
      </c>
      <c r="AW93" s="89"/>
      <c r="AX93" s="89"/>
      <c r="AY93" s="89"/>
    </row>
    <row r="94" spans="2:51" ht="13.5" customHeight="1" thickBot="1" x14ac:dyDescent="0.25">
      <c r="B94" s="8" t="s">
        <v>0</v>
      </c>
      <c r="C94" s="218">
        <v>3</v>
      </c>
      <c r="D94" s="219"/>
      <c r="E94" s="219"/>
      <c r="F94" s="219"/>
      <c r="G94" s="219"/>
      <c r="H94" s="219"/>
      <c r="I94" s="219"/>
      <c r="J94" s="219"/>
      <c r="K94" s="219"/>
      <c r="L94" s="219"/>
      <c r="M94" s="219"/>
      <c r="N94" s="219"/>
      <c r="O94" s="219"/>
      <c r="P94" s="219"/>
      <c r="Q94" s="219"/>
      <c r="R94" s="219"/>
      <c r="S94" s="219"/>
      <c r="T94" s="219"/>
      <c r="U94" s="219"/>
      <c r="V94" s="219"/>
      <c r="W94" s="219"/>
      <c r="X94" s="219"/>
      <c r="Y94" s="219"/>
      <c r="Z94" s="219"/>
      <c r="AA94" s="219"/>
      <c r="AB94" s="219"/>
      <c r="AC94" s="219"/>
      <c r="AD94" s="219"/>
      <c r="AE94" s="219"/>
      <c r="AF94" s="219"/>
      <c r="AG94" s="220"/>
      <c r="AH94" s="221" t="s">
        <v>134</v>
      </c>
      <c r="AI94" s="224" t="s">
        <v>28</v>
      </c>
      <c r="AJ94" s="28" t="s">
        <v>41</v>
      </c>
      <c r="AK94" s="32">
        <f>AH98</f>
        <v>0</v>
      </c>
      <c r="AM94" s="102">
        <f>IF(AL94&lt;&gt;"",AL94+1,IF(TEXT(カレンダー!$A$24,"aaa")=AM93,カレンダー!$A$24,""))</f>
        <v>46082</v>
      </c>
      <c r="AN94" s="103">
        <f>IF(AM94&lt;&gt;"",AM94+1,IF(TEXT(カレンダー!$A$24,"aaa")=AN93,カレンダー!$A$24,""))</f>
        <v>46083</v>
      </c>
      <c r="AO94" s="103">
        <f>IF(AN94&lt;&gt;"",AN94+1,IF(TEXT(カレンダー!$A$24,"aaa")=AO93,カレンダー!$A$24,""))</f>
        <v>46084</v>
      </c>
      <c r="AP94" s="103">
        <f>IF(AO94&lt;&gt;"",AO94+1,IF(TEXT(カレンダー!$A$24,"aaa")=AP93,カレンダー!$A$24,""))</f>
        <v>46085</v>
      </c>
      <c r="AQ94" s="103">
        <f>IF(AP94&lt;&gt;"",AP94+1,IF(TEXT(カレンダー!$A$24,"aaa")=AQ93,カレンダー!$A$24,""))</f>
        <v>46086</v>
      </c>
      <c r="AR94" s="103">
        <f>IF(AQ94&lt;&gt;"",AQ94+1,IF(TEXT(カレンダー!$A$24,"aaa")=AR93,カレンダー!$A$24,""))</f>
        <v>46087</v>
      </c>
      <c r="AS94" s="104">
        <f>IF(AR94&lt;&gt;"",AR94+1,IF(TEXT(カレンダー!$A$24,"aaa")=AS93,カレンダー!$A$24,""))</f>
        <v>46088</v>
      </c>
      <c r="AT94" s="105">
        <f>COUNTIF(C98:I98,"●")+COUNTIF(C98:I98,"■")</f>
        <v>0</v>
      </c>
      <c r="AU94" s="95">
        <f>COUNTIF(C99:I99,"●")+COUNTIF(C99:I99,"■")</f>
        <v>0</v>
      </c>
      <c r="AV94" s="106" t="str">
        <f t="array" ref="AV94">_xlfn.IFS(AT94=0,"",AT94=0,"-",AU94&gt;=AT94,"〇",AU94&lt;=AT94,"×")</f>
        <v/>
      </c>
    </row>
    <row r="95" spans="2:51" ht="13.5" thickBot="1" x14ac:dyDescent="0.25">
      <c r="B95" s="9" t="s">
        <v>1</v>
      </c>
      <c r="C95" s="6">
        <v>1</v>
      </c>
      <c r="D95" s="13">
        <f t="shared" ref="D95:AG95" si="22">+C95+1</f>
        <v>2</v>
      </c>
      <c r="E95" s="13">
        <f t="shared" si="22"/>
        <v>3</v>
      </c>
      <c r="F95" s="13">
        <f t="shared" si="22"/>
        <v>4</v>
      </c>
      <c r="G95" s="13">
        <f t="shared" si="22"/>
        <v>5</v>
      </c>
      <c r="H95" s="13">
        <f t="shared" si="22"/>
        <v>6</v>
      </c>
      <c r="I95" s="6">
        <f t="shared" si="22"/>
        <v>7</v>
      </c>
      <c r="J95" s="6">
        <f t="shared" si="22"/>
        <v>8</v>
      </c>
      <c r="K95" s="13">
        <f t="shared" si="22"/>
        <v>9</v>
      </c>
      <c r="L95" s="13">
        <f t="shared" si="22"/>
        <v>10</v>
      </c>
      <c r="M95" s="13">
        <f t="shared" si="22"/>
        <v>11</v>
      </c>
      <c r="N95" s="13">
        <f t="shared" si="22"/>
        <v>12</v>
      </c>
      <c r="O95" s="13">
        <f t="shared" si="22"/>
        <v>13</v>
      </c>
      <c r="P95" s="6">
        <f t="shared" si="22"/>
        <v>14</v>
      </c>
      <c r="Q95" s="6">
        <f t="shared" si="22"/>
        <v>15</v>
      </c>
      <c r="R95" s="13">
        <f t="shared" si="22"/>
        <v>16</v>
      </c>
      <c r="S95" s="13">
        <f t="shared" si="22"/>
        <v>17</v>
      </c>
      <c r="T95" s="13">
        <f t="shared" si="22"/>
        <v>18</v>
      </c>
      <c r="U95" s="13">
        <f t="shared" si="22"/>
        <v>19</v>
      </c>
      <c r="V95" s="7">
        <f t="shared" si="22"/>
        <v>20</v>
      </c>
      <c r="W95" s="6">
        <f t="shared" si="22"/>
        <v>21</v>
      </c>
      <c r="X95" s="6">
        <f t="shared" si="22"/>
        <v>22</v>
      </c>
      <c r="Y95" s="13">
        <f t="shared" si="22"/>
        <v>23</v>
      </c>
      <c r="Z95" s="13">
        <f t="shared" si="22"/>
        <v>24</v>
      </c>
      <c r="AA95" s="13">
        <f t="shared" si="22"/>
        <v>25</v>
      </c>
      <c r="AB95" s="13">
        <f t="shared" si="22"/>
        <v>26</v>
      </c>
      <c r="AC95" s="13">
        <f t="shared" si="22"/>
        <v>27</v>
      </c>
      <c r="AD95" s="6">
        <f t="shared" si="22"/>
        <v>28</v>
      </c>
      <c r="AE95" s="6">
        <f t="shared" si="22"/>
        <v>29</v>
      </c>
      <c r="AF95" s="13">
        <f t="shared" si="22"/>
        <v>30</v>
      </c>
      <c r="AG95" s="13">
        <f t="shared" si="22"/>
        <v>31</v>
      </c>
      <c r="AH95" s="222"/>
      <c r="AI95" s="225"/>
      <c r="AJ95" s="28" t="s">
        <v>42</v>
      </c>
      <c r="AK95" s="32">
        <f>AH99</f>
        <v>0</v>
      </c>
      <c r="AM95" s="107">
        <f>IFERROR(IF(MONTH(AS94+1)=$AM$92,AS94+1,""),"")</f>
        <v>46089</v>
      </c>
      <c r="AN95" s="103">
        <f t="shared" ref="AN95:AS99" si="23">IFERROR(IF(MONTH(AM95+1)=$AM$92,AM95+1,""),"")</f>
        <v>46090</v>
      </c>
      <c r="AO95" s="103">
        <f t="shared" si="23"/>
        <v>46091</v>
      </c>
      <c r="AP95" s="103">
        <f t="shared" si="23"/>
        <v>46092</v>
      </c>
      <c r="AQ95" s="103">
        <f t="shared" si="23"/>
        <v>46093</v>
      </c>
      <c r="AR95" s="103">
        <f t="shared" si="23"/>
        <v>46094</v>
      </c>
      <c r="AS95" s="104">
        <f t="shared" si="23"/>
        <v>46095</v>
      </c>
      <c r="AT95" s="105">
        <f>COUNTIF(J98:P98,"●")+COUNTIF(J98:P98,"■")</f>
        <v>0</v>
      </c>
      <c r="AU95" s="95">
        <f>COUNTIF(J99:P99,"●")+COUNTIF(J99:P99,"■")</f>
        <v>0</v>
      </c>
      <c r="AV95" s="106" t="str">
        <f t="array" ref="AV95">_xlfn.IFS(AT95=0,"",AT95=0,"-",AU95&gt;=AT95,"〇",AU95&lt;=AT95,"×")</f>
        <v/>
      </c>
    </row>
    <row r="96" spans="2:51" ht="13.5" thickBot="1" x14ac:dyDescent="0.25">
      <c r="B96" s="9" t="s">
        <v>3</v>
      </c>
      <c r="C96" s="6" t="str">
        <f>カレンダー!A25</f>
        <v>日</v>
      </c>
      <c r="D96" s="13" t="str">
        <f>カレンダー!B25</f>
        <v>月</v>
      </c>
      <c r="E96" s="13" t="str">
        <f>カレンダー!C25</f>
        <v>火</v>
      </c>
      <c r="F96" s="13" t="str">
        <f>カレンダー!D25</f>
        <v>水</v>
      </c>
      <c r="G96" s="13" t="str">
        <f>カレンダー!E25</f>
        <v>木</v>
      </c>
      <c r="H96" s="13" t="str">
        <f>カレンダー!F25</f>
        <v>金</v>
      </c>
      <c r="I96" s="13" t="str">
        <f>カレンダー!G25</f>
        <v>土</v>
      </c>
      <c r="J96" s="13" t="str">
        <f>カレンダー!H25</f>
        <v>日</v>
      </c>
      <c r="K96" s="13" t="str">
        <f>カレンダー!I25</f>
        <v>月</v>
      </c>
      <c r="L96" s="13" t="str">
        <f>カレンダー!J25</f>
        <v>火</v>
      </c>
      <c r="M96" s="13" t="str">
        <f>カレンダー!K25</f>
        <v>水</v>
      </c>
      <c r="N96" s="13" t="str">
        <f>カレンダー!L25</f>
        <v>木</v>
      </c>
      <c r="O96" s="13" t="str">
        <f>カレンダー!M25</f>
        <v>金</v>
      </c>
      <c r="P96" s="13" t="str">
        <f>カレンダー!N25</f>
        <v>土</v>
      </c>
      <c r="Q96" s="13" t="str">
        <f>カレンダー!O25</f>
        <v>日</v>
      </c>
      <c r="R96" s="13" t="str">
        <f>カレンダー!P25</f>
        <v>月</v>
      </c>
      <c r="S96" s="13" t="str">
        <f>カレンダー!Q25</f>
        <v>火</v>
      </c>
      <c r="T96" s="13" t="str">
        <f>カレンダー!R25</f>
        <v>水</v>
      </c>
      <c r="U96" s="13" t="str">
        <f>カレンダー!S25</f>
        <v>木</v>
      </c>
      <c r="V96" s="13" t="str">
        <f>カレンダー!T25</f>
        <v>金</v>
      </c>
      <c r="W96" s="13" t="str">
        <f>カレンダー!U25</f>
        <v>土</v>
      </c>
      <c r="X96" s="13" t="str">
        <f>カレンダー!V25</f>
        <v>日</v>
      </c>
      <c r="Y96" s="13" t="str">
        <f>カレンダー!W25</f>
        <v>月</v>
      </c>
      <c r="Z96" s="13" t="str">
        <f>カレンダー!X25</f>
        <v>火</v>
      </c>
      <c r="AA96" s="13" t="str">
        <f>カレンダー!Y25</f>
        <v>水</v>
      </c>
      <c r="AB96" s="13" t="str">
        <f>カレンダー!Z25</f>
        <v>木</v>
      </c>
      <c r="AC96" s="13" t="str">
        <f>カレンダー!AA25</f>
        <v>金</v>
      </c>
      <c r="AD96" s="13" t="str">
        <f>カレンダー!AB25</f>
        <v>土</v>
      </c>
      <c r="AE96" s="13" t="str">
        <f>カレンダー!AC25</f>
        <v>日</v>
      </c>
      <c r="AF96" s="13" t="str">
        <f>カレンダー!AD25</f>
        <v>月</v>
      </c>
      <c r="AG96" s="13" t="str">
        <f>カレンダー!AE25</f>
        <v>火</v>
      </c>
      <c r="AH96" s="222"/>
      <c r="AI96" s="225"/>
      <c r="AJ96" s="28" t="s">
        <v>48</v>
      </c>
      <c r="AK96" s="152">
        <v>10</v>
      </c>
      <c r="AM96" s="107">
        <f>IFERROR(IF(MONTH(AS95+1)=$AM$92,AS95+1,""),"")</f>
        <v>46096</v>
      </c>
      <c r="AN96" s="103">
        <f t="shared" si="23"/>
        <v>46097</v>
      </c>
      <c r="AO96" s="103">
        <f t="shared" si="23"/>
        <v>46098</v>
      </c>
      <c r="AP96" s="103">
        <f t="shared" si="23"/>
        <v>46099</v>
      </c>
      <c r="AQ96" s="103">
        <f t="shared" si="23"/>
        <v>46100</v>
      </c>
      <c r="AR96" s="103">
        <f t="shared" si="23"/>
        <v>46101</v>
      </c>
      <c r="AS96" s="104">
        <f t="shared" si="23"/>
        <v>46102</v>
      </c>
      <c r="AT96" s="105">
        <f>COUNTIF(Q98:W98,"●")+COUNTIF(Q98:W98,"■")</f>
        <v>0</v>
      </c>
      <c r="AU96" s="95">
        <f>COUNTIF(Q99:W99,"●")+COUNTIF(Q99:W99,"■")</f>
        <v>0</v>
      </c>
      <c r="AV96" s="106" t="str">
        <f t="array" ref="AV96">_xlfn.IFS(AT96=0,"",AT96=0,"-",AU96&gt;=AT96,"〇",AU96&lt;=AT96,"×")</f>
        <v/>
      </c>
    </row>
    <row r="97" spans="2:51" s="3" customFormat="1" ht="60" customHeight="1" thickBot="1" x14ac:dyDescent="0.25">
      <c r="B97" s="11" t="s">
        <v>4</v>
      </c>
      <c r="C97" s="135"/>
      <c r="D97" s="134"/>
      <c r="E97" s="134"/>
      <c r="F97" s="134"/>
      <c r="G97" s="134"/>
      <c r="H97" s="134"/>
      <c r="I97" s="135"/>
      <c r="J97" s="135"/>
      <c r="K97" s="134"/>
      <c r="L97" s="134"/>
      <c r="M97" s="134"/>
      <c r="N97" s="134"/>
      <c r="O97" s="134"/>
      <c r="P97" s="135"/>
      <c r="Q97" s="135"/>
      <c r="R97" s="134"/>
      <c r="S97" s="134"/>
      <c r="T97" s="134"/>
      <c r="U97" s="134"/>
      <c r="V97" s="138" t="s">
        <v>36</v>
      </c>
      <c r="W97" s="135"/>
      <c r="X97" s="135"/>
      <c r="Y97" s="134"/>
      <c r="Z97" s="134"/>
      <c r="AA97" s="134"/>
      <c r="AB97" s="134"/>
      <c r="AC97" s="134"/>
      <c r="AD97" s="135"/>
      <c r="AE97" s="135"/>
      <c r="AF97" s="134"/>
      <c r="AG97" s="134"/>
      <c r="AH97" s="223"/>
      <c r="AI97" s="226"/>
      <c r="AJ97" s="29" t="s">
        <v>28</v>
      </c>
      <c r="AK97" s="30">
        <f>AI98</f>
        <v>31</v>
      </c>
      <c r="AM97" s="107">
        <f>IFERROR(IF(MONTH(AS96+1)=$AM$92,AS96+1,""),"")</f>
        <v>46103</v>
      </c>
      <c r="AN97" s="103">
        <f t="shared" si="23"/>
        <v>46104</v>
      </c>
      <c r="AO97" s="103">
        <f t="shared" si="23"/>
        <v>46105</v>
      </c>
      <c r="AP97" s="103">
        <f t="shared" si="23"/>
        <v>46106</v>
      </c>
      <c r="AQ97" s="103">
        <f t="shared" si="23"/>
        <v>46107</v>
      </c>
      <c r="AR97" s="103">
        <f t="shared" si="23"/>
        <v>46108</v>
      </c>
      <c r="AS97" s="104">
        <f t="shared" si="23"/>
        <v>46109</v>
      </c>
      <c r="AT97" s="105">
        <f>COUNTIF(X98:AD98,"●")+COUNTIF(X98:AD98,"■")</f>
        <v>0</v>
      </c>
      <c r="AU97" s="95">
        <f>COUNTIF(X99:AD99,"●")+COUNTIF(X99:AD99,"■")</f>
        <v>0</v>
      </c>
      <c r="AV97" s="106" t="str">
        <f t="array" ref="AV97">_xlfn.IFS(AT97=0,"",AT97=0,"-",AU97&gt;=AT97,"〇",AU97&lt;=AT97,"×")</f>
        <v/>
      </c>
    </row>
    <row r="98" spans="2:51" s="1" customFormat="1" ht="13.5" thickBot="1" x14ac:dyDescent="0.25">
      <c r="B98" s="9" t="s">
        <v>40</v>
      </c>
      <c r="C98" s="142"/>
      <c r="D98" s="143"/>
      <c r="E98" s="140"/>
      <c r="F98" s="140"/>
      <c r="G98" s="140"/>
      <c r="H98" s="140"/>
      <c r="I98" s="141"/>
      <c r="J98" s="142"/>
      <c r="K98" s="143"/>
      <c r="L98" s="140"/>
      <c r="M98" s="140"/>
      <c r="N98" s="140"/>
      <c r="O98" s="140"/>
      <c r="P98" s="141"/>
      <c r="Q98" s="142"/>
      <c r="R98" s="143"/>
      <c r="S98" s="140"/>
      <c r="T98" s="140"/>
      <c r="U98" s="140"/>
      <c r="V98" s="144"/>
      <c r="W98" s="141"/>
      <c r="X98" s="142"/>
      <c r="Y98" s="143"/>
      <c r="Z98" s="140"/>
      <c r="AA98" s="140"/>
      <c r="AB98" s="140"/>
      <c r="AC98" s="140"/>
      <c r="AD98" s="141"/>
      <c r="AE98" s="142"/>
      <c r="AF98" s="143"/>
      <c r="AG98" s="140"/>
      <c r="AH98" s="17">
        <f>COUNTIF(C98:AG98,"●")+COUNTIF(C98:AG98,"■")+COUNTIF(C98:AG98,"▲")</f>
        <v>0</v>
      </c>
      <c r="AI98" s="203">
        <v>31</v>
      </c>
      <c r="AJ98" s="26" t="s">
        <v>43</v>
      </c>
      <c r="AK98" s="34">
        <f>ROUNDDOWN(AK94/AK97,3)</f>
        <v>0</v>
      </c>
      <c r="AM98" s="107">
        <f>IFERROR(IF(MONTH(AS97+1)=$AM$92,AS97+1,""),"")</f>
        <v>46110</v>
      </c>
      <c r="AN98" s="103">
        <f t="shared" si="23"/>
        <v>46111</v>
      </c>
      <c r="AO98" s="103">
        <f t="shared" si="23"/>
        <v>46112</v>
      </c>
      <c r="AP98" s="103" t="str">
        <f t="shared" si="23"/>
        <v/>
      </c>
      <c r="AQ98" s="103" t="str">
        <f t="shared" si="23"/>
        <v/>
      </c>
      <c r="AR98" s="103" t="str">
        <f t="shared" si="23"/>
        <v/>
      </c>
      <c r="AS98" s="104" t="str">
        <f t="shared" si="23"/>
        <v/>
      </c>
      <c r="AT98" s="105">
        <f>COUNTIF(AE98:AG98,"●")+COUNTIF(AE98:AG98,"■")</f>
        <v>0</v>
      </c>
      <c r="AU98" s="95">
        <f>COUNTIF(AE99:AG99,"●")+COUNTIF(AE99:AG99,"■")</f>
        <v>0</v>
      </c>
      <c r="AV98" s="106" t="str">
        <f t="array" ref="AV98">_xlfn.IFS(AT98=0,"",AT98=0,"-",AU98&gt;=AT98,"〇",AU98&lt;=AT98,"×")</f>
        <v/>
      </c>
      <c r="AW98" s="89"/>
      <c r="AX98" s="89"/>
      <c r="AY98" s="89"/>
    </row>
    <row r="99" spans="2:51" s="1" customFormat="1" ht="13.5" thickBot="1" x14ac:dyDescent="0.25">
      <c r="B99" s="10" t="s">
        <v>2</v>
      </c>
      <c r="C99" s="148"/>
      <c r="D99" s="149"/>
      <c r="E99" s="146"/>
      <c r="F99" s="146"/>
      <c r="G99" s="146"/>
      <c r="H99" s="146"/>
      <c r="I99" s="147"/>
      <c r="J99" s="148"/>
      <c r="K99" s="149"/>
      <c r="L99" s="146"/>
      <c r="M99" s="146"/>
      <c r="N99" s="146"/>
      <c r="O99" s="146"/>
      <c r="P99" s="147"/>
      <c r="Q99" s="148"/>
      <c r="R99" s="149"/>
      <c r="S99" s="146"/>
      <c r="T99" s="146"/>
      <c r="U99" s="146"/>
      <c r="V99" s="150"/>
      <c r="W99" s="147"/>
      <c r="X99" s="148"/>
      <c r="Y99" s="149"/>
      <c r="Z99" s="146"/>
      <c r="AA99" s="146"/>
      <c r="AB99" s="146"/>
      <c r="AC99" s="146"/>
      <c r="AD99" s="147"/>
      <c r="AE99" s="148"/>
      <c r="AF99" s="149"/>
      <c r="AG99" s="146"/>
      <c r="AH99" s="123">
        <f>COUNTIF(C99:AG99,"●")+COUNTIF(C99:AG99,"■")+COUNTIF(C99:AG99,"▲")</f>
        <v>0</v>
      </c>
      <c r="AI99" s="204"/>
      <c r="AJ99" s="27" t="s">
        <v>29</v>
      </c>
      <c r="AK99" s="35">
        <f>ROUNDDOWN(AK95/AK97,3)</f>
        <v>0</v>
      </c>
      <c r="AM99" s="119" t="str">
        <f>IFERROR(IF(MONTH(AS98+1)=$AM$92,AS98+1,""),"")</f>
        <v/>
      </c>
      <c r="AN99" s="111" t="str">
        <f t="shared" si="23"/>
        <v/>
      </c>
      <c r="AO99" s="111" t="str">
        <f t="shared" si="23"/>
        <v/>
      </c>
      <c r="AP99" s="111" t="str">
        <f t="shared" si="23"/>
        <v/>
      </c>
      <c r="AQ99" s="111" t="str">
        <f t="shared" si="23"/>
        <v/>
      </c>
      <c r="AR99" s="111" t="str">
        <f t="shared" si="23"/>
        <v/>
      </c>
      <c r="AS99" s="120" t="str">
        <f t="shared" si="23"/>
        <v/>
      </c>
      <c r="AT99" s="113"/>
      <c r="AU99" s="114"/>
      <c r="AV99" s="121" t="str">
        <f t="array" ref="AV99">_xlfn.IFS(AT99=0,"",AT99=0,"-",AU99&gt;=AT99,"〇",AU99&lt;=AT99,"×")</f>
        <v/>
      </c>
      <c r="AW99" s="89"/>
      <c r="AX99" s="89"/>
      <c r="AY99" s="89"/>
    </row>
    <row r="100" spans="2:51" ht="13.5" thickBot="1" x14ac:dyDescent="0.25"/>
    <row r="101" spans="2:51" ht="20" customHeight="1" thickBot="1" x14ac:dyDescent="0.25">
      <c r="AI101" s="207" t="s">
        <v>147</v>
      </c>
      <c r="AJ101" s="208"/>
      <c r="AK101" s="40">
        <f>AK6+AK14+AK22+AK30+AK38+AK46+AK54+AK62+AK70+AK78+AK86+AK94</f>
        <v>0</v>
      </c>
    </row>
    <row r="102" spans="2:51" ht="20" customHeight="1" thickBot="1" x14ac:dyDescent="0.25">
      <c r="B102" s="18" t="s">
        <v>25</v>
      </c>
      <c r="AF102" s="78"/>
      <c r="AG102" s="78"/>
      <c r="AH102" s="78"/>
      <c r="AI102" s="207" t="s">
        <v>42</v>
      </c>
      <c r="AJ102" s="208"/>
      <c r="AK102" s="40">
        <f>AK7+AK15+AK23+AK31+AK39+AK47+AK55+AK63+AK71+AK79+AK87+AK95</f>
        <v>0</v>
      </c>
    </row>
    <row r="103" spans="2:51" ht="20" customHeight="1" thickBot="1" x14ac:dyDescent="0.25">
      <c r="AF103" s="78"/>
      <c r="AG103" s="78"/>
      <c r="AH103" s="78"/>
      <c r="AI103" s="216" t="s">
        <v>28</v>
      </c>
      <c r="AJ103" s="217"/>
      <c r="AK103" s="39">
        <f>AK9+AK17+AK25+AK33+AK41+AK49+AK57+AK65+AK73+AK81+AK89+AK97</f>
        <v>356</v>
      </c>
    </row>
    <row r="104" spans="2:51" ht="20" customHeight="1" thickBot="1" x14ac:dyDescent="0.25">
      <c r="AF104" s="78"/>
      <c r="AG104" s="78"/>
      <c r="AH104" s="78"/>
      <c r="AI104" s="205" t="s">
        <v>146</v>
      </c>
      <c r="AJ104" s="206"/>
      <c r="AK104" s="37">
        <f>ROUNDDOWN(AK101/AK103,3)</f>
        <v>0</v>
      </c>
    </row>
    <row r="105" spans="2:51" ht="20" customHeight="1" thickBot="1" x14ac:dyDescent="0.25">
      <c r="AF105" s="36"/>
      <c r="AG105" s="36"/>
      <c r="AH105" s="36"/>
      <c r="AI105" s="205" t="s">
        <v>145</v>
      </c>
      <c r="AJ105" s="206"/>
      <c r="AK105" s="37">
        <f>ROUNDDOWN(AK102/AK103,3)</f>
        <v>0</v>
      </c>
    </row>
    <row r="106" spans="2:51" ht="20" customHeight="1" x14ac:dyDescent="0.2">
      <c r="AF106" s="78"/>
      <c r="AG106" s="78"/>
      <c r="AH106" s="78"/>
      <c r="AI106" s="78"/>
      <c r="AJ106" s="78"/>
    </row>
    <row r="107" spans="2:51" ht="20" customHeight="1" x14ac:dyDescent="0.2">
      <c r="AF107" s="36"/>
      <c r="AG107" s="78"/>
      <c r="AH107" s="200" t="s">
        <v>96</v>
      </c>
      <c r="AI107" s="201"/>
      <c r="AJ107" s="201"/>
      <c r="AK107" s="202"/>
    </row>
    <row r="108" spans="2:51" ht="20" customHeight="1" x14ac:dyDescent="0.2">
      <c r="B108" s="12"/>
      <c r="AF108" s="77"/>
      <c r="AG108" s="78"/>
      <c r="AH108" s="79" t="s">
        <v>97</v>
      </c>
      <c r="AI108" s="80"/>
      <c r="AJ108" s="81">
        <f>AJ109+AJ110</f>
        <v>12</v>
      </c>
      <c r="AK108" s="82" t="s">
        <v>98</v>
      </c>
    </row>
    <row r="109" spans="2:51" ht="20" customHeight="1" x14ac:dyDescent="0.2">
      <c r="AF109" s="36"/>
      <c r="AG109" s="78"/>
      <c r="AH109" s="79" t="s">
        <v>99</v>
      </c>
      <c r="AI109" s="80"/>
      <c r="AJ109" s="81">
        <f>COUNTIF(AJ4:AK99,"OK")</f>
        <v>0</v>
      </c>
      <c r="AK109" s="82" t="s">
        <v>98</v>
      </c>
    </row>
    <row r="110" spans="2:51" ht="20" customHeight="1" x14ac:dyDescent="0.2">
      <c r="AF110" s="77"/>
      <c r="AG110" s="78"/>
      <c r="AH110" s="83" t="s">
        <v>100</v>
      </c>
      <c r="AI110" s="84"/>
      <c r="AJ110" s="84">
        <f>COUNTIFS(AK5:AK99,"NG")</f>
        <v>12</v>
      </c>
      <c r="AK110" s="85" t="s">
        <v>98</v>
      </c>
    </row>
    <row r="113" spans="33:37" x14ac:dyDescent="0.2">
      <c r="AH113" s="200" t="s">
        <v>130</v>
      </c>
      <c r="AI113" s="201"/>
      <c r="AJ113" s="201"/>
      <c r="AK113" s="202"/>
    </row>
    <row r="114" spans="33:37" x14ac:dyDescent="0.2">
      <c r="AH114" s="197" t="s">
        <v>131</v>
      </c>
      <c r="AI114" s="198"/>
      <c r="AJ114" s="199"/>
      <c r="AK114" s="88" t="str">
        <f>IF(AK115="-","○","-")</f>
        <v>○</v>
      </c>
    </row>
    <row r="115" spans="33:37" x14ac:dyDescent="0.2">
      <c r="AH115" s="200" t="s">
        <v>104</v>
      </c>
      <c r="AI115" s="201"/>
      <c r="AJ115" s="202"/>
      <c r="AK115" s="122" t="str">
        <f>IF(SUM(AY4:AY15)&gt;0,"○","-")</f>
        <v>-</v>
      </c>
    </row>
    <row r="117" spans="33:37" x14ac:dyDescent="0.2">
      <c r="AG117" s="200" t="s">
        <v>101</v>
      </c>
      <c r="AH117" s="201"/>
      <c r="AI117" s="201"/>
      <c r="AJ117" s="201"/>
      <c r="AK117" s="202"/>
    </row>
    <row r="118" spans="33:37" x14ac:dyDescent="0.2">
      <c r="AG118" s="200" t="s">
        <v>102</v>
      </c>
      <c r="AH118" s="201"/>
      <c r="AI118" s="201"/>
      <c r="AJ118" s="202"/>
      <c r="AK118" s="86" t="str">
        <f>IF(AJ108=AJ109,"○","-")</f>
        <v>-</v>
      </c>
    </row>
    <row r="119" spans="33:37" x14ac:dyDescent="0.2">
      <c r="AG119" s="200" t="s">
        <v>103</v>
      </c>
      <c r="AH119" s="201"/>
      <c r="AI119" s="201"/>
      <c r="AJ119" s="202"/>
      <c r="AK119" s="87" t="str">
        <f>IF(AND(AK118="-",AK105&gt;=ROUNDDOWN((8/28),3)),"○","-")</f>
        <v>-</v>
      </c>
    </row>
    <row r="120" spans="33:37" x14ac:dyDescent="0.2">
      <c r="AG120" s="200" t="s">
        <v>104</v>
      </c>
      <c r="AH120" s="201"/>
      <c r="AI120" s="201"/>
      <c r="AJ120" s="202"/>
      <c r="AK120" s="86" t="str">
        <f>IF(AND(AK118="-",AK119="-"),"○","-")</f>
        <v>○</v>
      </c>
    </row>
  </sheetData>
  <sheetProtection algorithmName="SHA-512" hashValue="I9j6p99nLwMZoinV8yorAWkS6xtkasnbnDpG2w3XS6mEUBJbpYCbFkAn3yi+tde+O58Z3acE+ypV1te1gYuTyg==" saltValue="fmGGZOCBG4hgnCFJ86nbng==" spinCount="100000" sheet="1" objects="1" scenarios="1" formatCells="0" selectLockedCells="1"/>
  <mergeCells count="80">
    <mergeCell ref="AG2:AI3"/>
    <mergeCell ref="AJ2:AK3"/>
    <mergeCell ref="C30:AG30"/>
    <mergeCell ref="AH30:AH33"/>
    <mergeCell ref="AI30:AI33"/>
    <mergeCell ref="C22:AG22"/>
    <mergeCell ref="AH22:AH25"/>
    <mergeCell ref="AI22:AI25"/>
    <mergeCell ref="AI26:AI27"/>
    <mergeCell ref="C6:AG6"/>
    <mergeCell ref="AH6:AH9"/>
    <mergeCell ref="AI6:AI9"/>
    <mergeCell ref="AI10:AI11"/>
    <mergeCell ref="AI18:AI19"/>
    <mergeCell ref="C14:AG14"/>
    <mergeCell ref="AH14:AH17"/>
    <mergeCell ref="AI14:AI17"/>
    <mergeCell ref="C62:AG62"/>
    <mergeCell ref="AH62:AH65"/>
    <mergeCell ref="AI62:AI65"/>
    <mergeCell ref="AI34:AI35"/>
    <mergeCell ref="C38:AG38"/>
    <mergeCell ref="AH38:AH41"/>
    <mergeCell ref="AI38:AI41"/>
    <mergeCell ref="AI42:AI43"/>
    <mergeCell ref="C46:AG46"/>
    <mergeCell ref="AH46:AH49"/>
    <mergeCell ref="AI46:AI49"/>
    <mergeCell ref="AI50:AI51"/>
    <mergeCell ref="C54:AG54"/>
    <mergeCell ref="AH54:AH57"/>
    <mergeCell ref="AI54:AI57"/>
    <mergeCell ref="AI58:AI59"/>
    <mergeCell ref="C78:AG78"/>
    <mergeCell ref="AH78:AH81"/>
    <mergeCell ref="AI78:AI81"/>
    <mergeCell ref="AI82:AI83"/>
    <mergeCell ref="C86:AG86"/>
    <mergeCell ref="AH86:AH89"/>
    <mergeCell ref="AI86:AI89"/>
    <mergeCell ref="AI66:AI67"/>
    <mergeCell ref="C70:AG70"/>
    <mergeCell ref="AH70:AH73"/>
    <mergeCell ref="AI70:AI73"/>
    <mergeCell ref="AI74:AI75"/>
    <mergeCell ref="AG117:AK117"/>
    <mergeCell ref="AG118:AJ118"/>
    <mergeCell ref="AG119:AJ119"/>
    <mergeCell ref="AG120:AJ120"/>
    <mergeCell ref="B3:C3"/>
    <mergeCell ref="B4:C4"/>
    <mergeCell ref="D4:G4"/>
    <mergeCell ref="I4:L4"/>
    <mergeCell ref="B5:C5"/>
    <mergeCell ref="AI98:AI99"/>
    <mergeCell ref="AI102:AJ102"/>
    <mergeCell ref="AI103:AJ103"/>
    <mergeCell ref="AI105:AJ105"/>
    <mergeCell ref="C94:AG94"/>
    <mergeCell ref="AH94:AH97"/>
    <mergeCell ref="AI94:AI97"/>
    <mergeCell ref="AT4:AV4"/>
    <mergeCell ref="AT12:AV12"/>
    <mergeCell ref="AT20:AV20"/>
    <mergeCell ref="AT28:AV28"/>
    <mergeCell ref="AT36:AV36"/>
    <mergeCell ref="AT44:AV44"/>
    <mergeCell ref="AT52:AV52"/>
    <mergeCell ref="AT60:AV60"/>
    <mergeCell ref="AT68:AV68"/>
    <mergeCell ref="AT76:AV76"/>
    <mergeCell ref="AT84:AV84"/>
    <mergeCell ref="AT92:AV92"/>
    <mergeCell ref="AH114:AJ114"/>
    <mergeCell ref="AH115:AJ115"/>
    <mergeCell ref="AH113:AK113"/>
    <mergeCell ref="AI90:AI91"/>
    <mergeCell ref="AH107:AK107"/>
    <mergeCell ref="AI104:AJ104"/>
    <mergeCell ref="AI101:AJ101"/>
  </mergeCells>
  <phoneticPr fontId="1"/>
  <conditionalFormatting sqref="C7:AG11">
    <cfRule type="expression" dxfId="107" priority="183">
      <formula>C$8="日"</formula>
    </cfRule>
    <cfRule type="expression" dxfId="106" priority="184">
      <formula>C$8="土"</formula>
    </cfRule>
  </conditionalFormatting>
  <conditionalFormatting sqref="C15:AG19">
    <cfRule type="expression" dxfId="105" priority="180">
      <formula>C$16="日"</formula>
    </cfRule>
    <cfRule type="expression" dxfId="104" priority="181">
      <formula>C$16="土"</formula>
    </cfRule>
  </conditionalFormatting>
  <conditionalFormatting sqref="C23:AG27">
    <cfRule type="expression" dxfId="103" priority="175">
      <formula>C$24="日"</formula>
    </cfRule>
    <cfRule type="expression" dxfId="102" priority="176">
      <formula>C$24="土"</formula>
    </cfRule>
  </conditionalFormatting>
  <conditionalFormatting sqref="C31:AG35">
    <cfRule type="expression" dxfId="101" priority="173">
      <formula>C$32="日"</formula>
    </cfRule>
    <cfRule type="expression" dxfId="100" priority="174">
      <formula>C$32="土"</formula>
    </cfRule>
  </conditionalFormatting>
  <conditionalFormatting sqref="C39:AG43">
    <cfRule type="expression" dxfId="99" priority="170">
      <formula>C$40="日"</formula>
    </cfRule>
    <cfRule type="expression" dxfId="98" priority="171">
      <formula>C$40="土"</formula>
    </cfRule>
  </conditionalFormatting>
  <conditionalFormatting sqref="C47:AG51">
    <cfRule type="expression" dxfId="97" priority="167">
      <formula>C$48="日"</formula>
    </cfRule>
    <cfRule type="expression" dxfId="96" priority="168">
      <formula>C$48="土"</formula>
    </cfRule>
  </conditionalFormatting>
  <conditionalFormatting sqref="C55:AG59">
    <cfRule type="expression" dxfId="95" priority="164">
      <formula>C$56="日"</formula>
    </cfRule>
    <cfRule type="expression" dxfId="94" priority="165">
      <formula>C$56="土"</formula>
    </cfRule>
  </conditionalFormatting>
  <conditionalFormatting sqref="C63:AG67">
    <cfRule type="expression" dxfId="93" priority="161">
      <formula>C$64="日"</formula>
    </cfRule>
    <cfRule type="expression" dxfId="92" priority="162">
      <formula>C$64="土"</formula>
    </cfRule>
  </conditionalFormatting>
  <conditionalFormatting sqref="C71:AG75">
    <cfRule type="expression" dxfId="91" priority="158">
      <formula>C$72="日"</formula>
    </cfRule>
    <cfRule type="expression" dxfId="90" priority="159">
      <formula>C$72="土"</formula>
    </cfRule>
  </conditionalFormatting>
  <conditionalFormatting sqref="C79:AG83">
    <cfRule type="expression" dxfId="89" priority="154">
      <formula>C$80="日"</formula>
    </cfRule>
    <cfRule type="expression" dxfId="88" priority="155">
      <formula>C$80="土"</formula>
    </cfRule>
  </conditionalFormatting>
  <conditionalFormatting sqref="C87:AG91">
    <cfRule type="expression" dxfId="87" priority="151">
      <formula>C$88="日"</formula>
    </cfRule>
    <cfRule type="expression" dxfId="86" priority="152">
      <formula>C$88="土"</formula>
    </cfRule>
  </conditionalFormatting>
  <conditionalFormatting sqref="C95:AG99">
    <cfRule type="expression" dxfId="85" priority="148">
      <formula>C$96="日"</formula>
    </cfRule>
    <cfRule type="expression" dxfId="84" priority="149">
      <formula>C$96="土"</formula>
    </cfRule>
  </conditionalFormatting>
  <printOptions horizontalCentered="1"/>
  <pageMargins left="0.70866141732283472" right="0.70866141732283472" top="0.9055118110236221" bottom="0.47244094488188981" header="0.31496062992125984" footer="0.31496062992125984"/>
  <pageSetup paperSize="9" scale="54" fitToHeight="0" orientation="portrait" r:id="rId1"/>
  <rowBreaks count="1" manualBreakCount="1">
    <brk id="51" max="16383" man="1"/>
  </rowBreaks>
  <drawing r:id="rId2"/>
  <extLst>
    <ext xmlns:x14="http://schemas.microsoft.com/office/spreadsheetml/2009/9/main" uri="{78C0D931-6437-407d-A8EE-F0AAD7539E65}">
      <x14:conditionalFormattings>
        <x14:conditionalFormatting xmlns:xm="http://schemas.microsoft.com/office/excel/2006/main">
          <x14:cfRule type="expression" priority="182" id="{B4C2239A-FA84-487D-8F01-C34DAD747CBE}">
            <xm:f>COUNTIF(祝日!$C$2:$C$20,C$9)=1</xm:f>
            <x14:dxf>
              <fill>
                <patternFill>
                  <bgColor theme="9" tint="0.39994506668294322"/>
                </patternFill>
              </fill>
            </x14:dxf>
          </x14:cfRule>
          <xm:sqref>C7:AG11</xm:sqref>
        </x14:conditionalFormatting>
        <x14:conditionalFormatting xmlns:xm="http://schemas.microsoft.com/office/excel/2006/main">
          <x14:cfRule type="expression" priority="179" id="{4BC15B2B-E337-4421-9D6E-EDCA1D382F80}">
            <xm:f>COUNTIF(祝日!$C$2:$C$20,C$17)=1</xm:f>
            <x14:dxf>
              <fill>
                <patternFill>
                  <bgColor theme="9" tint="0.39994506668294322"/>
                </patternFill>
              </fill>
            </x14:dxf>
          </x14:cfRule>
          <xm:sqref>C15:AG19</xm:sqref>
        </x14:conditionalFormatting>
        <x14:conditionalFormatting xmlns:xm="http://schemas.microsoft.com/office/excel/2006/main">
          <x14:cfRule type="expression" priority="156" id="{9F1BFC55-3F8E-4897-AE09-938C7C4A7286}">
            <xm:f>COUNTIF(祝日!$C$2:$C$20,C$25)=1</xm:f>
            <x14:dxf>
              <fill>
                <patternFill>
                  <bgColor theme="9" tint="0.39994506668294322"/>
                </patternFill>
              </fill>
            </x14:dxf>
          </x14:cfRule>
          <xm:sqref>C23:AG27</xm:sqref>
        </x14:conditionalFormatting>
        <x14:conditionalFormatting xmlns:xm="http://schemas.microsoft.com/office/excel/2006/main">
          <x14:cfRule type="expression" priority="172" id="{28AE9F5C-B16F-4CEF-8AAE-6B63F829A874}">
            <xm:f>COUNTIF(祝日!$C$2:$C$20,C$33)=1</xm:f>
            <x14:dxf>
              <fill>
                <patternFill>
                  <bgColor theme="9" tint="0.39994506668294322"/>
                </patternFill>
              </fill>
            </x14:dxf>
          </x14:cfRule>
          <xm:sqref>C31:AG35</xm:sqref>
        </x14:conditionalFormatting>
        <x14:conditionalFormatting xmlns:xm="http://schemas.microsoft.com/office/excel/2006/main">
          <x14:cfRule type="expression" priority="169" id="{2987F8B2-020D-45F7-BD4B-34ED1972CEB9}">
            <xm:f>COUNTIF(祝日!$C$2:$C$20,C$41)=1</xm:f>
            <x14:dxf>
              <fill>
                <patternFill>
                  <bgColor theme="9" tint="0.39994506668294322"/>
                </patternFill>
              </fill>
            </x14:dxf>
          </x14:cfRule>
          <xm:sqref>C39:AG43</xm:sqref>
        </x14:conditionalFormatting>
        <x14:conditionalFormatting xmlns:xm="http://schemas.microsoft.com/office/excel/2006/main">
          <x14:cfRule type="expression" priority="166" id="{C2A25A60-2212-4D61-9314-D2A63F67CFBF}">
            <xm:f>COUNTIF(祝日!$C$2:$C$20,C$49)=1</xm:f>
            <x14:dxf>
              <fill>
                <patternFill>
                  <bgColor theme="9" tint="0.39994506668294322"/>
                </patternFill>
              </fill>
            </x14:dxf>
          </x14:cfRule>
          <xm:sqref>C47:AG51</xm:sqref>
        </x14:conditionalFormatting>
        <x14:conditionalFormatting xmlns:xm="http://schemas.microsoft.com/office/excel/2006/main">
          <x14:cfRule type="expression" priority="163" id="{3EBC4BED-FBDE-4334-B78E-879E954465F3}">
            <xm:f>COUNTIF(祝日!$C$2:$C$20,C$57)=1</xm:f>
            <x14:dxf>
              <fill>
                <patternFill>
                  <bgColor theme="9" tint="0.39994506668294322"/>
                </patternFill>
              </fill>
            </x14:dxf>
          </x14:cfRule>
          <xm:sqref>C55:AG59</xm:sqref>
        </x14:conditionalFormatting>
        <x14:conditionalFormatting xmlns:xm="http://schemas.microsoft.com/office/excel/2006/main">
          <x14:cfRule type="expression" priority="160" id="{77B9CC39-999B-49A3-B909-20FC6CF4CD86}">
            <xm:f>COUNTIF(祝日!$C$2:$C$20,C$65)=1</xm:f>
            <x14:dxf>
              <fill>
                <patternFill>
                  <bgColor theme="9" tint="0.39994506668294322"/>
                </patternFill>
              </fill>
            </x14:dxf>
          </x14:cfRule>
          <xm:sqref>C63:AG67</xm:sqref>
        </x14:conditionalFormatting>
        <x14:conditionalFormatting xmlns:xm="http://schemas.microsoft.com/office/excel/2006/main">
          <x14:cfRule type="expression" priority="157" id="{402C8E2C-E91A-4F4B-8971-F23216391D64}">
            <xm:f>COUNTIF(祝日!$C$2:$C$20,C$73)=1</xm:f>
            <x14:dxf>
              <fill>
                <patternFill>
                  <bgColor theme="9" tint="0.39994506668294322"/>
                </patternFill>
              </fill>
            </x14:dxf>
          </x14:cfRule>
          <xm:sqref>C71:AG75</xm:sqref>
        </x14:conditionalFormatting>
        <x14:conditionalFormatting xmlns:xm="http://schemas.microsoft.com/office/excel/2006/main">
          <x14:cfRule type="expression" priority="153" id="{171DCAE2-7257-49CB-9FD5-BEFC2B764E83}">
            <xm:f>COUNTIF(祝日!$C$2:$C$20,C$81)=1</xm:f>
            <x14:dxf>
              <fill>
                <patternFill>
                  <bgColor theme="9" tint="0.39994506668294322"/>
                </patternFill>
              </fill>
            </x14:dxf>
          </x14:cfRule>
          <xm:sqref>C79:AG83</xm:sqref>
        </x14:conditionalFormatting>
        <x14:conditionalFormatting xmlns:xm="http://schemas.microsoft.com/office/excel/2006/main">
          <x14:cfRule type="expression" priority="150" id="{7BBFC69C-4804-4D6A-8A7D-463F33BEA5E4}">
            <xm:f>COUNTIF(祝日!$C$2:$C$20,C$89)=1</xm:f>
            <x14:dxf>
              <fill>
                <patternFill>
                  <bgColor theme="9" tint="0.39994506668294322"/>
                </patternFill>
              </fill>
            </x14:dxf>
          </x14:cfRule>
          <xm:sqref>C87:AG91</xm:sqref>
        </x14:conditionalFormatting>
        <x14:conditionalFormatting xmlns:xm="http://schemas.microsoft.com/office/excel/2006/main">
          <x14:cfRule type="expression" priority="147" id="{3178D82B-54C7-4CDC-BBA2-E457A6B77834}">
            <xm:f>COUNTIF(祝日!$C$2:$C$20,C$97)=1</xm:f>
            <x14:dxf>
              <fill>
                <patternFill>
                  <bgColor theme="9" tint="0.39994506668294322"/>
                </patternFill>
              </fill>
            </x14:dxf>
          </x14:cfRule>
          <xm:sqref>C95:AG99</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8234CF-EEAA-44E4-92A1-F3CA04DEA884}">
  <sheetPr>
    <tabColor rgb="FF66FFFF"/>
    <pageSetUpPr fitToPage="1"/>
  </sheetPr>
  <dimension ref="B1:AY120"/>
  <sheetViews>
    <sheetView view="pageBreakPreview" zoomScale="70" zoomScaleNormal="75" zoomScaleSheetLayoutView="70" workbookViewId="0">
      <selection activeCell="AK8" sqref="AK8"/>
    </sheetView>
  </sheetViews>
  <sheetFormatPr defaultRowHeight="13" x14ac:dyDescent="0.2"/>
  <cols>
    <col min="1" max="1" width="1.453125" customWidth="1"/>
    <col min="2" max="2" width="5.08984375" customWidth="1"/>
    <col min="3" max="35" width="4.08984375" customWidth="1"/>
    <col min="36" max="38" width="12.26953125" customWidth="1"/>
    <col min="39" max="48" width="4.6328125" customWidth="1"/>
  </cols>
  <sheetData>
    <row r="1" spans="2:51" ht="23.5" x14ac:dyDescent="0.2">
      <c r="B1" s="4" t="s">
        <v>144</v>
      </c>
      <c r="L1" s="4"/>
      <c r="AB1" s="4"/>
      <c r="AJ1" s="4" t="s">
        <v>7</v>
      </c>
    </row>
    <row r="2" spans="2:51" ht="13" customHeight="1" x14ac:dyDescent="0.2">
      <c r="AG2" s="235" t="s">
        <v>151</v>
      </c>
      <c r="AH2" s="235"/>
      <c r="AI2" s="235"/>
      <c r="AJ2" s="234" t="str">
        <f>基本情報!C10</f>
        <v>月単位の週休２日</v>
      </c>
      <c r="AK2" s="234"/>
      <c r="AY2" s="90" t="s">
        <v>108</v>
      </c>
    </row>
    <row r="3" spans="2:51" ht="17" thickBot="1" x14ac:dyDescent="0.25">
      <c r="B3" s="209" t="s">
        <v>51</v>
      </c>
      <c r="C3" s="210"/>
      <c r="D3">
        <f>基本情報!C2</f>
        <v>0</v>
      </c>
      <c r="AG3" s="235"/>
      <c r="AH3" s="235"/>
      <c r="AI3" s="235"/>
      <c r="AJ3" s="234"/>
      <c r="AK3" s="234"/>
      <c r="AY3" s="90" t="s">
        <v>109</v>
      </c>
    </row>
    <row r="4" spans="2:51" ht="16.5" x14ac:dyDescent="0.2">
      <c r="B4" s="211" t="s">
        <v>62</v>
      </c>
      <c r="C4" s="211"/>
      <c r="D4" s="212">
        <f>基本情報!C8</f>
        <v>45748</v>
      </c>
      <c r="E4" s="212"/>
      <c r="F4" s="212"/>
      <c r="G4" s="212"/>
      <c r="H4" t="s">
        <v>56</v>
      </c>
      <c r="I4" s="212">
        <f>基本情報!E8</f>
        <v>46095</v>
      </c>
      <c r="J4" s="213"/>
      <c r="K4" s="213"/>
      <c r="L4" s="213"/>
      <c r="AM4" s="91">
        <v>4</v>
      </c>
      <c r="AN4" s="92" t="s">
        <v>17</v>
      </c>
      <c r="AO4" s="92"/>
      <c r="AP4" s="92"/>
      <c r="AQ4" s="92"/>
      <c r="AR4" s="92"/>
      <c r="AS4" s="93"/>
      <c r="AT4" s="194" t="s">
        <v>110</v>
      </c>
      <c r="AU4" s="195"/>
      <c r="AV4" s="196"/>
      <c r="AX4" s="94" t="s">
        <v>111</v>
      </c>
      <c r="AY4" s="95">
        <f>COUNTIF($AV$6:$AV$11,"×")</f>
        <v>0</v>
      </c>
    </row>
    <row r="5" spans="2:51" ht="17" customHeight="1" thickBot="1" x14ac:dyDescent="0.25">
      <c r="B5" s="214" t="s">
        <v>53</v>
      </c>
      <c r="C5" s="215"/>
      <c r="D5">
        <f>基本情報!C4</f>
        <v>0</v>
      </c>
      <c r="AG5" s="76" t="s">
        <v>95</v>
      </c>
      <c r="AH5" s="62" t="str">
        <f>IF(AK10="-","-",IF(OR(AK10&gt;=8/28,AK6&gt;=AK8),"OK","NG"))</f>
        <v>NG</v>
      </c>
      <c r="AJ5" s="76" t="s">
        <v>94</v>
      </c>
      <c r="AK5" s="62" t="str">
        <f>IF(AK11="-","-",IF(OR(AK11&gt;=8/28,AK7&gt;=AK8),"OK","NG"))</f>
        <v>NG</v>
      </c>
      <c r="AM5" s="96" t="s">
        <v>16</v>
      </c>
      <c r="AN5" s="97" t="s">
        <v>17</v>
      </c>
      <c r="AO5" s="97" t="s">
        <v>18</v>
      </c>
      <c r="AP5" s="97" t="s">
        <v>12</v>
      </c>
      <c r="AQ5" s="97" t="s">
        <v>13</v>
      </c>
      <c r="AR5" s="97" t="s">
        <v>14</v>
      </c>
      <c r="AS5" s="98" t="s">
        <v>15</v>
      </c>
      <c r="AT5" s="99" t="s">
        <v>117</v>
      </c>
      <c r="AU5" s="100" t="s">
        <v>118</v>
      </c>
      <c r="AV5" s="101" t="s">
        <v>101</v>
      </c>
      <c r="AX5" s="94" t="s">
        <v>119</v>
      </c>
      <c r="AY5" s="95">
        <f>COUNTIF($AV$14:$AV$19,"×")</f>
        <v>0</v>
      </c>
    </row>
    <row r="6" spans="2:51" ht="13.5" customHeight="1" thickBot="1" x14ac:dyDescent="0.25">
      <c r="B6" s="8" t="s">
        <v>0</v>
      </c>
      <c r="C6" s="228">
        <v>4</v>
      </c>
      <c r="D6" s="229"/>
      <c r="E6" s="229"/>
      <c r="F6" s="229"/>
      <c r="G6" s="229"/>
      <c r="H6" s="229"/>
      <c r="I6" s="229"/>
      <c r="J6" s="229"/>
      <c r="K6" s="229"/>
      <c r="L6" s="229"/>
      <c r="M6" s="229"/>
      <c r="N6" s="229"/>
      <c r="O6" s="229"/>
      <c r="P6" s="229"/>
      <c r="Q6" s="229"/>
      <c r="R6" s="229"/>
      <c r="S6" s="229"/>
      <c r="T6" s="229"/>
      <c r="U6" s="229"/>
      <c r="V6" s="229"/>
      <c r="W6" s="229"/>
      <c r="X6" s="229"/>
      <c r="Y6" s="229"/>
      <c r="Z6" s="229"/>
      <c r="AA6" s="229"/>
      <c r="AB6" s="229"/>
      <c r="AC6" s="229"/>
      <c r="AD6" s="229"/>
      <c r="AE6" s="229"/>
      <c r="AF6" s="229"/>
      <c r="AG6" s="229"/>
      <c r="AH6" s="221" t="s">
        <v>134</v>
      </c>
      <c r="AI6" s="224" t="s">
        <v>28</v>
      </c>
      <c r="AJ6" s="131" t="s">
        <v>41</v>
      </c>
      <c r="AK6" s="32">
        <f>AH10</f>
        <v>0</v>
      </c>
      <c r="AL6" s="78"/>
      <c r="AM6" s="102" t="str">
        <f>IF(AL6&lt;&gt;"",AL6+1,IF(TEXT(カレンダー!$A$29,"aaa")=AM5,カレンダー!$A$29,""))</f>
        <v/>
      </c>
      <c r="AN6" s="103" t="str">
        <f>IF(AM6&lt;&gt;"",AM6+1,IF(TEXT(カレンダー!$A$29,"aaa")=AN5,カレンダー!$A$29,""))</f>
        <v/>
      </c>
      <c r="AO6" s="103" t="str">
        <f>IF(AN6&lt;&gt;"",AN6+1,IF(TEXT(カレンダー!$A$29,"aaa")=AO5,カレンダー!$A$29,""))</f>
        <v/>
      </c>
      <c r="AP6" s="103">
        <f>IF(AO6&lt;&gt;"",AO6+1,IF(TEXT(カレンダー!$A$29,"aaa")=AP5,カレンダー!$A$29,""))</f>
        <v>46113</v>
      </c>
      <c r="AQ6" s="103">
        <f>IF(AP6&lt;&gt;"",AP6+1,IF(TEXT(カレンダー!$A$29,"aaa")=AQ5,カレンダー!$A$29,""))</f>
        <v>46114</v>
      </c>
      <c r="AR6" s="103">
        <f>IF(AQ6&lt;&gt;"",AQ6+1,IF(TEXT(カレンダー!$A$29,"aaa")=AR5,カレンダー!$A$29,""))</f>
        <v>46115</v>
      </c>
      <c r="AS6" s="104">
        <f>IF(AR6&lt;&gt;"",AR6+1,IF(TEXT(カレンダー!$A$29,"aaa")=AS5,カレンダー!$A$29,""))</f>
        <v>46116</v>
      </c>
      <c r="AT6" s="105">
        <f>COUNTIF(C10:F10,"●")+COUNTIF(C10:F10,"■")</f>
        <v>0</v>
      </c>
      <c r="AU6" s="95">
        <f>COUNTIF(C11:F11,"●")+COUNTIF(C11:F11,"■")</f>
        <v>0</v>
      </c>
      <c r="AV6" s="106" t="str">
        <f t="array" ref="AV6">_xlfn.IFS(AT6=0,"",AT6=0,"-",AU6&gt;=AT6,"〇",AU6&lt;=AT6,"×")</f>
        <v/>
      </c>
      <c r="AX6" s="94" t="s">
        <v>120</v>
      </c>
      <c r="AY6" s="95">
        <f>COUNTIF($AV$22:$AV$27,"×")</f>
        <v>0</v>
      </c>
    </row>
    <row r="7" spans="2:51" ht="13.5" thickBot="1" x14ac:dyDescent="0.25">
      <c r="B7" s="9" t="s">
        <v>1</v>
      </c>
      <c r="C7" s="13">
        <v>1</v>
      </c>
      <c r="D7" s="13">
        <f>+C7+1</f>
        <v>2</v>
      </c>
      <c r="E7" s="13">
        <f t="shared" ref="E7:AE7" si="0">+D7+1</f>
        <v>3</v>
      </c>
      <c r="F7" s="13">
        <f t="shared" si="0"/>
        <v>4</v>
      </c>
      <c r="G7" s="13">
        <f t="shared" si="0"/>
        <v>5</v>
      </c>
      <c r="H7" s="38">
        <f t="shared" si="0"/>
        <v>6</v>
      </c>
      <c r="I7" s="38">
        <f t="shared" si="0"/>
        <v>7</v>
      </c>
      <c r="J7" s="13">
        <f t="shared" si="0"/>
        <v>8</v>
      </c>
      <c r="K7" s="13">
        <f t="shared" si="0"/>
        <v>9</v>
      </c>
      <c r="L7" s="13">
        <f t="shared" si="0"/>
        <v>10</v>
      </c>
      <c r="M7" s="13">
        <f t="shared" si="0"/>
        <v>11</v>
      </c>
      <c r="N7" s="13">
        <f t="shared" si="0"/>
        <v>12</v>
      </c>
      <c r="O7" s="13">
        <f t="shared" si="0"/>
        <v>13</v>
      </c>
      <c r="P7" s="13">
        <f t="shared" si="0"/>
        <v>14</v>
      </c>
      <c r="Q7" s="13">
        <f t="shared" si="0"/>
        <v>15</v>
      </c>
      <c r="R7" s="13">
        <f t="shared" si="0"/>
        <v>16</v>
      </c>
      <c r="S7" s="13">
        <f t="shared" si="0"/>
        <v>17</v>
      </c>
      <c r="T7" s="13">
        <f t="shared" si="0"/>
        <v>18</v>
      </c>
      <c r="U7" s="13">
        <f t="shared" si="0"/>
        <v>19</v>
      </c>
      <c r="V7" s="13">
        <f t="shared" si="0"/>
        <v>20</v>
      </c>
      <c r="W7" s="13">
        <f t="shared" si="0"/>
        <v>21</v>
      </c>
      <c r="X7" s="13">
        <f t="shared" si="0"/>
        <v>22</v>
      </c>
      <c r="Y7" s="13">
        <f t="shared" si="0"/>
        <v>23</v>
      </c>
      <c r="Z7" s="13">
        <f t="shared" si="0"/>
        <v>24</v>
      </c>
      <c r="AA7" s="13">
        <f t="shared" si="0"/>
        <v>25</v>
      </c>
      <c r="AB7" s="13">
        <f t="shared" si="0"/>
        <v>26</v>
      </c>
      <c r="AC7" s="13">
        <f t="shared" si="0"/>
        <v>27</v>
      </c>
      <c r="AD7" s="13">
        <f t="shared" si="0"/>
        <v>28</v>
      </c>
      <c r="AE7" s="13">
        <f t="shared" si="0"/>
        <v>29</v>
      </c>
      <c r="AF7" s="13">
        <f>+AE7+1</f>
        <v>30</v>
      </c>
      <c r="AG7" s="19"/>
      <c r="AH7" s="222"/>
      <c r="AI7" s="225"/>
      <c r="AJ7" s="131" t="s">
        <v>42</v>
      </c>
      <c r="AK7" s="32">
        <f>AH11</f>
        <v>0</v>
      </c>
      <c r="AL7" s="78"/>
      <c r="AM7" s="107">
        <f>IFERROR(IF(MONTH(AS6+1)=$AM$4,AS6+1,""),"")</f>
        <v>46117</v>
      </c>
      <c r="AN7" s="103">
        <f t="shared" ref="AN7:AS10" si="1">IFERROR(IF(MONTH(AM7+1)=$AM$4,AM7+1,""),"")</f>
        <v>46118</v>
      </c>
      <c r="AO7" s="108">
        <f t="shared" si="1"/>
        <v>46119</v>
      </c>
      <c r="AP7" s="108">
        <f t="shared" si="1"/>
        <v>46120</v>
      </c>
      <c r="AQ7" s="108">
        <f t="shared" si="1"/>
        <v>46121</v>
      </c>
      <c r="AR7" s="108">
        <f t="shared" si="1"/>
        <v>46122</v>
      </c>
      <c r="AS7" s="109">
        <f t="shared" si="1"/>
        <v>46123</v>
      </c>
      <c r="AT7" s="105">
        <f>COUNTIF(G10:M10,"●")+COUNTIF(G10:M10,"■")</f>
        <v>0</v>
      </c>
      <c r="AU7" s="95">
        <f>COUNTIF(G11:M11,"●")+COUNTIF(G11:M11,"■")</f>
        <v>0</v>
      </c>
      <c r="AV7" s="106" t="str">
        <f t="array" ref="AV7">_xlfn.IFS(AT7=0,"",AT7=0,"-",AU7&gt;=AT7,"〇",AU7&lt;=AT7,"×")</f>
        <v/>
      </c>
      <c r="AX7" s="94" t="s">
        <v>121</v>
      </c>
      <c r="AY7" s="95">
        <f>COUNTIF($AV$30:$AV$35,"×")</f>
        <v>0</v>
      </c>
    </row>
    <row r="8" spans="2:51" ht="13.5" thickBot="1" x14ac:dyDescent="0.25">
      <c r="B8" s="9" t="s">
        <v>3</v>
      </c>
      <c r="C8" s="61" t="str">
        <f>カレンダー!A30</f>
        <v>水</v>
      </c>
      <c r="D8" s="61" t="str">
        <f>カレンダー!B30</f>
        <v>木</v>
      </c>
      <c r="E8" s="61" t="str">
        <f>カレンダー!C30</f>
        <v>金</v>
      </c>
      <c r="F8" s="61" t="str">
        <f>カレンダー!D30</f>
        <v>土</v>
      </c>
      <c r="G8" s="61" t="str">
        <f>カレンダー!E30</f>
        <v>日</v>
      </c>
      <c r="H8" s="61" t="str">
        <f>カレンダー!F30</f>
        <v>月</v>
      </c>
      <c r="I8" s="61" t="str">
        <f>カレンダー!G30</f>
        <v>火</v>
      </c>
      <c r="J8" s="61" t="str">
        <f>カレンダー!H30</f>
        <v>水</v>
      </c>
      <c r="K8" s="61" t="str">
        <f>カレンダー!I30</f>
        <v>木</v>
      </c>
      <c r="L8" s="61" t="str">
        <f>カレンダー!J30</f>
        <v>金</v>
      </c>
      <c r="M8" s="61" t="str">
        <f>カレンダー!K30</f>
        <v>土</v>
      </c>
      <c r="N8" s="61" t="str">
        <f>カレンダー!L30</f>
        <v>日</v>
      </c>
      <c r="O8" s="61" t="str">
        <f>カレンダー!M30</f>
        <v>月</v>
      </c>
      <c r="P8" s="61" t="str">
        <f>カレンダー!N30</f>
        <v>火</v>
      </c>
      <c r="Q8" s="61" t="str">
        <f>カレンダー!O30</f>
        <v>水</v>
      </c>
      <c r="R8" s="61" t="str">
        <f>カレンダー!P30</f>
        <v>木</v>
      </c>
      <c r="S8" s="61" t="str">
        <f>カレンダー!Q30</f>
        <v>金</v>
      </c>
      <c r="T8" s="61" t="str">
        <f>カレンダー!R30</f>
        <v>土</v>
      </c>
      <c r="U8" s="61" t="str">
        <f>カレンダー!S30</f>
        <v>日</v>
      </c>
      <c r="V8" s="61" t="str">
        <f>カレンダー!T30</f>
        <v>月</v>
      </c>
      <c r="W8" s="61" t="str">
        <f>カレンダー!U30</f>
        <v>火</v>
      </c>
      <c r="X8" s="61" t="str">
        <f>カレンダー!V30</f>
        <v>水</v>
      </c>
      <c r="Y8" s="61" t="str">
        <f>カレンダー!W30</f>
        <v>木</v>
      </c>
      <c r="Z8" s="61" t="str">
        <f>カレンダー!X30</f>
        <v>金</v>
      </c>
      <c r="AA8" s="61" t="str">
        <f>カレンダー!Y30</f>
        <v>土</v>
      </c>
      <c r="AB8" s="61" t="str">
        <f>カレンダー!Z30</f>
        <v>日</v>
      </c>
      <c r="AC8" s="61" t="str">
        <f>カレンダー!AA30</f>
        <v>月</v>
      </c>
      <c r="AD8" s="61" t="str">
        <f>カレンダー!AB30</f>
        <v>火</v>
      </c>
      <c r="AE8" s="61" t="str">
        <f>カレンダー!AC30</f>
        <v>水</v>
      </c>
      <c r="AF8" s="61" t="str">
        <f>カレンダー!AD30</f>
        <v>木</v>
      </c>
      <c r="AG8" s="19"/>
      <c r="AH8" s="222"/>
      <c r="AI8" s="225"/>
      <c r="AJ8" s="131" t="s">
        <v>48</v>
      </c>
      <c r="AK8" s="152">
        <v>9</v>
      </c>
      <c r="AL8" s="21"/>
      <c r="AM8" s="107">
        <f>IFERROR(IF(MONTH(AS7+1)=$AM$4,AS7+1,""),"")</f>
        <v>46124</v>
      </c>
      <c r="AN8" s="103">
        <f t="shared" si="1"/>
        <v>46125</v>
      </c>
      <c r="AO8" s="108">
        <f t="shared" si="1"/>
        <v>46126</v>
      </c>
      <c r="AP8" s="108">
        <f t="shared" si="1"/>
        <v>46127</v>
      </c>
      <c r="AQ8" s="108">
        <f t="shared" si="1"/>
        <v>46128</v>
      </c>
      <c r="AR8" s="108">
        <f t="shared" si="1"/>
        <v>46129</v>
      </c>
      <c r="AS8" s="109">
        <f t="shared" si="1"/>
        <v>46130</v>
      </c>
      <c r="AT8" s="105">
        <f>COUNTIF(N10:T10,"●")+COUNTIF(N10:T10,"■")</f>
        <v>0</v>
      </c>
      <c r="AU8" s="95">
        <f>COUNTIF(N11:T11,"●")+COUNTIF(N11:T11,"■")</f>
        <v>0</v>
      </c>
      <c r="AV8" s="106" t="str">
        <f t="array" ref="AV8">_xlfn.IFS(AT8=0,"",AT8=0,"-",AU8&gt;=AT8,"〇",AU8&lt;=AT8,"×")</f>
        <v/>
      </c>
      <c r="AX8" s="94" t="s">
        <v>122</v>
      </c>
      <c r="AY8" s="95">
        <f>COUNTIF($AV$38:$AV$43,"×")</f>
        <v>0</v>
      </c>
    </row>
    <row r="9" spans="2:51" s="3" customFormat="1" ht="60" customHeight="1" thickBot="1" x14ac:dyDescent="0.25">
      <c r="B9" s="11" t="s">
        <v>4</v>
      </c>
      <c r="C9" s="134"/>
      <c r="D9" s="134"/>
      <c r="E9" s="134"/>
      <c r="F9" s="134"/>
      <c r="G9" s="134"/>
      <c r="H9" s="137"/>
      <c r="I9" s="137"/>
      <c r="J9" s="134"/>
      <c r="K9" s="134"/>
      <c r="L9" s="134"/>
      <c r="M9" s="134"/>
      <c r="N9" s="134"/>
      <c r="O9" s="134"/>
      <c r="P9" s="134"/>
      <c r="Q9" s="134"/>
      <c r="R9" s="134"/>
      <c r="S9" s="134"/>
      <c r="T9" s="134"/>
      <c r="U9" s="134"/>
      <c r="V9" s="134"/>
      <c r="W9" s="134"/>
      <c r="X9" s="134"/>
      <c r="Y9" s="134"/>
      <c r="Z9" s="134"/>
      <c r="AA9" s="134"/>
      <c r="AB9" s="134"/>
      <c r="AC9" s="134"/>
      <c r="AD9" s="134"/>
      <c r="AE9" s="134" t="s">
        <v>19</v>
      </c>
      <c r="AF9" s="134"/>
      <c r="AG9" s="139"/>
      <c r="AH9" s="223"/>
      <c r="AI9" s="226"/>
      <c r="AJ9" s="128" t="s">
        <v>28</v>
      </c>
      <c r="AK9" s="30">
        <f>AI10</f>
        <v>30</v>
      </c>
      <c r="AL9" s="78"/>
      <c r="AM9" s="107">
        <f>IFERROR(IF(MONTH(AS8+1)=$AM$4,AS8+1,""),"")</f>
        <v>46131</v>
      </c>
      <c r="AN9" s="103">
        <f t="shared" si="1"/>
        <v>46132</v>
      </c>
      <c r="AO9" s="108">
        <f t="shared" si="1"/>
        <v>46133</v>
      </c>
      <c r="AP9" s="108">
        <f t="shared" si="1"/>
        <v>46134</v>
      </c>
      <c r="AQ9" s="108">
        <f t="shared" si="1"/>
        <v>46135</v>
      </c>
      <c r="AR9" s="108">
        <f t="shared" si="1"/>
        <v>46136</v>
      </c>
      <c r="AS9" s="109">
        <f t="shared" si="1"/>
        <v>46137</v>
      </c>
      <c r="AT9" s="105">
        <f>COUNTIF(U10:AA10,"●")+COUNTIF(U10:AA10,"■")</f>
        <v>0</v>
      </c>
      <c r="AU9" s="95">
        <f>COUNTIF(U11:AA11,"●")+COUNTIF(U11:AA11,"■")</f>
        <v>0</v>
      </c>
      <c r="AV9" s="106" t="str">
        <f t="array" ref="AV9">_xlfn.IFS(AT9=0,"",AT9=0,"-",AU9&gt;=AT9,"〇",AU9&lt;=AT9,"×")</f>
        <v/>
      </c>
      <c r="AX9" s="94" t="s">
        <v>123</v>
      </c>
      <c r="AY9" s="95">
        <f>COUNTIF($AV$46:$AV$51,"×")</f>
        <v>0</v>
      </c>
    </row>
    <row r="10" spans="2:51" s="127" customFormat="1" ht="13.5" thickBot="1" x14ac:dyDescent="0.25">
      <c r="B10" s="9" t="s">
        <v>40</v>
      </c>
      <c r="C10" s="140"/>
      <c r="D10" s="140"/>
      <c r="E10" s="140"/>
      <c r="F10" s="140"/>
      <c r="G10" s="140"/>
      <c r="H10" s="143"/>
      <c r="I10" s="143"/>
      <c r="J10" s="140"/>
      <c r="K10" s="140"/>
      <c r="L10" s="140"/>
      <c r="M10" s="140"/>
      <c r="N10" s="140"/>
      <c r="O10" s="143"/>
      <c r="P10" s="143"/>
      <c r="Q10" s="140"/>
      <c r="R10" s="140"/>
      <c r="S10" s="140"/>
      <c r="T10" s="140"/>
      <c r="U10" s="140"/>
      <c r="V10" s="143"/>
      <c r="W10" s="143"/>
      <c r="X10" s="140"/>
      <c r="Y10" s="140"/>
      <c r="Z10" s="140"/>
      <c r="AA10" s="140"/>
      <c r="AB10" s="140"/>
      <c r="AC10" s="143"/>
      <c r="AD10" s="143"/>
      <c r="AE10" s="140"/>
      <c r="AF10" s="140"/>
      <c r="AG10" s="166"/>
      <c r="AH10" s="17">
        <f>COUNTIF(C10:AG10,"●")+COUNTIF(C10:AG10,"■")+COUNTIF(C10:AG10,"▲")</f>
        <v>0</v>
      </c>
      <c r="AI10" s="203">
        <v>30</v>
      </c>
      <c r="AJ10" s="129" t="s">
        <v>43</v>
      </c>
      <c r="AK10" s="34">
        <f>ROUNDDOWN(AK6/AK9,3)</f>
        <v>0</v>
      </c>
      <c r="AL10" s="41"/>
      <c r="AM10" s="107">
        <f>IFERROR(IF(MONTH(AS9+1)=$AM$4,AS9+1,""),"")</f>
        <v>46138</v>
      </c>
      <c r="AN10" s="103">
        <f t="shared" si="1"/>
        <v>46139</v>
      </c>
      <c r="AO10" s="108">
        <f t="shared" si="1"/>
        <v>46140</v>
      </c>
      <c r="AP10" s="108">
        <f t="shared" si="1"/>
        <v>46141</v>
      </c>
      <c r="AQ10" s="108">
        <f t="shared" si="1"/>
        <v>46142</v>
      </c>
      <c r="AR10" s="108" t="str">
        <f t="shared" si="1"/>
        <v/>
      </c>
      <c r="AS10" s="109" t="str">
        <f t="shared" si="1"/>
        <v/>
      </c>
      <c r="AT10" s="105">
        <f>COUNTIF(AB10:AF10,"●")+COUNTIF(AB10:AF10,"■")</f>
        <v>0</v>
      </c>
      <c r="AU10" s="95">
        <f>COUNTIF(AB11:AF11,"●")+COUNTIF(AB11:AF11,"■")</f>
        <v>0</v>
      </c>
      <c r="AV10" s="106" t="str">
        <f t="array" ref="AV10">_xlfn.IFS(AT10=0,"",AT10=0,"-",AU10&gt;=AT10,"〇",AU10&lt;=AT10,"×")</f>
        <v/>
      </c>
      <c r="AX10" s="94" t="s">
        <v>124</v>
      </c>
      <c r="AY10" s="95">
        <f>COUNTIF($AV$54:$AV$59,"×")</f>
        <v>0</v>
      </c>
    </row>
    <row r="11" spans="2:51" s="127" customFormat="1" ht="13.5" thickBot="1" x14ac:dyDescent="0.25">
      <c r="B11" s="10" t="s">
        <v>2</v>
      </c>
      <c r="C11" s="146"/>
      <c r="D11" s="146"/>
      <c r="E11" s="146"/>
      <c r="F11" s="146"/>
      <c r="G11" s="146"/>
      <c r="H11" s="149"/>
      <c r="I11" s="149"/>
      <c r="J11" s="146"/>
      <c r="K11" s="146"/>
      <c r="L11" s="146"/>
      <c r="M11" s="146"/>
      <c r="N11" s="146"/>
      <c r="O11" s="149"/>
      <c r="P11" s="149"/>
      <c r="Q11" s="146"/>
      <c r="R11" s="146"/>
      <c r="S11" s="146"/>
      <c r="T11" s="146"/>
      <c r="U11" s="146"/>
      <c r="V11" s="149"/>
      <c r="W11" s="149"/>
      <c r="X11" s="146"/>
      <c r="Y11" s="146"/>
      <c r="Z11" s="146"/>
      <c r="AA11" s="146"/>
      <c r="AB11" s="146"/>
      <c r="AC11" s="149"/>
      <c r="AD11" s="149"/>
      <c r="AE11" s="146"/>
      <c r="AF11" s="146"/>
      <c r="AG11" s="169"/>
      <c r="AH11" s="123">
        <f>COUNTIF(C11:AG11,"●")+COUNTIF(C11:AG11,"■")+COUNTIF(C11:AG11,"▲")</f>
        <v>0</v>
      </c>
      <c r="AI11" s="204"/>
      <c r="AJ11" s="130" t="s">
        <v>29</v>
      </c>
      <c r="AK11" s="35">
        <f>ROUNDDOWN(AK7/AK9,3)</f>
        <v>0</v>
      </c>
      <c r="AL11" s="41"/>
      <c r="AM11" s="110"/>
      <c r="AN11" s="111"/>
      <c r="AO11" s="111"/>
      <c r="AP11" s="111"/>
      <c r="AQ11" s="111"/>
      <c r="AR11" s="111"/>
      <c r="AS11" s="112"/>
      <c r="AT11" s="113"/>
      <c r="AU11" s="114"/>
      <c r="AV11" s="106" t="str">
        <f t="array" ref="AV11">_xlfn.IFS(AT11=0,"",AT11=0,"-",AU11&gt;=AT11,"〇",AU11&lt;=AT11,"×")</f>
        <v/>
      </c>
      <c r="AX11" s="94" t="s">
        <v>125</v>
      </c>
      <c r="AY11" s="95">
        <f>COUNTIF($AV$62:$AV$67,"×")</f>
        <v>0</v>
      </c>
    </row>
    <row r="12" spans="2:51" x14ac:dyDescent="0.2">
      <c r="AM12" s="91">
        <v>5</v>
      </c>
      <c r="AN12" s="92" t="s">
        <v>17</v>
      </c>
      <c r="AO12" s="92"/>
      <c r="AP12" s="92"/>
      <c r="AQ12" s="92"/>
      <c r="AR12" s="92"/>
      <c r="AS12" s="93"/>
      <c r="AT12" s="194" t="s">
        <v>110</v>
      </c>
      <c r="AU12" s="195"/>
      <c r="AV12" s="196"/>
      <c r="AX12" s="94" t="s">
        <v>126</v>
      </c>
      <c r="AY12" s="95">
        <f>COUNTIF($AV$70:$AV$75,"×")</f>
        <v>0</v>
      </c>
    </row>
    <row r="13" spans="2:51" ht="13.5" thickBot="1" x14ac:dyDescent="0.25">
      <c r="AG13" s="76" t="s">
        <v>95</v>
      </c>
      <c r="AH13" s="62" t="str">
        <f>IF(AK18="-","-",IF(OR(AK18&gt;=8/28,AK14&gt;=AK16),"OK","NG"))</f>
        <v>NG</v>
      </c>
      <c r="AJ13" s="76" t="s">
        <v>94</v>
      </c>
      <c r="AK13" s="62" t="str">
        <f>IF(AK19="-","-",IF(OR(AK19&gt;=8/28,AK15&gt;=AK16),"OK","NG"))</f>
        <v>NG</v>
      </c>
      <c r="AM13" s="96" t="s">
        <v>16</v>
      </c>
      <c r="AN13" s="97" t="s">
        <v>17</v>
      </c>
      <c r="AO13" s="97" t="s">
        <v>18</v>
      </c>
      <c r="AP13" s="97" t="s">
        <v>12</v>
      </c>
      <c r="AQ13" s="97" t="s">
        <v>13</v>
      </c>
      <c r="AR13" s="97" t="s">
        <v>14</v>
      </c>
      <c r="AS13" s="115" t="s">
        <v>15</v>
      </c>
      <c r="AT13" s="99" t="s">
        <v>117</v>
      </c>
      <c r="AU13" s="100" t="s">
        <v>118</v>
      </c>
      <c r="AV13" s="101" t="s">
        <v>101</v>
      </c>
      <c r="AX13" s="94" t="s">
        <v>127</v>
      </c>
      <c r="AY13" s="95">
        <f>COUNTIF($AV$78:$AV$83,"×")</f>
        <v>0</v>
      </c>
    </row>
    <row r="14" spans="2:51" ht="13.5" customHeight="1" thickBot="1" x14ac:dyDescent="0.25">
      <c r="B14" s="8" t="s">
        <v>0</v>
      </c>
      <c r="C14" s="228">
        <v>5</v>
      </c>
      <c r="D14" s="229"/>
      <c r="E14" s="229"/>
      <c r="F14" s="229"/>
      <c r="G14" s="229"/>
      <c r="H14" s="229"/>
      <c r="I14" s="229"/>
      <c r="J14" s="229"/>
      <c r="K14" s="229"/>
      <c r="L14" s="229"/>
      <c r="M14" s="229"/>
      <c r="N14" s="229"/>
      <c r="O14" s="229"/>
      <c r="P14" s="229"/>
      <c r="Q14" s="229"/>
      <c r="R14" s="229"/>
      <c r="S14" s="229"/>
      <c r="T14" s="229"/>
      <c r="U14" s="229"/>
      <c r="V14" s="229"/>
      <c r="W14" s="229"/>
      <c r="X14" s="229"/>
      <c r="Y14" s="229"/>
      <c r="Z14" s="229"/>
      <c r="AA14" s="229"/>
      <c r="AB14" s="229"/>
      <c r="AC14" s="229"/>
      <c r="AD14" s="229"/>
      <c r="AE14" s="229"/>
      <c r="AF14" s="229"/>
      <c r="AG14" s="230"/>
      <c r="AH14" s="221" t="s">
        <v>134</v>
      </c>
      <c r="AI14" s="224" t="s">
        <v>28</v>
      </c>
      <c r="AJ14" s="131" t="s">
        <v>41</v>
      </c>
      <c r="AK14" s="32">
        <f>AH18</f>
        <v>0</v>
      </c>
      <c r="AM14" s="102" t="str">
        <f>IF(AL14&lt;&gt;"",AL14+1,IF(TEXT(カレンダー!$A$31,"aaa")=AM13,カレンダー!$A$31,""))</f>
        <v/>
      </c>
      <c r="AN14" s="103" t="str">
        <f>IF(AM14&lt;&gt;"",AM14+1,IF(TEXT(カレンダー!$A$31,"aaa")=AN13,カレンダー!$A$31,""))</f>
        <v/>
      </c>
      <c r="AO14" s="103" t="str">
        <f>IF(AN14&lt;&gt;"",AN14+1,IF(TEXT(カレンダー!$A$31,"aaa")=AO13,カレンダー!$A$31,""))</f>
        <v/>
      </c>
      <c r="AP14" s="103" t="str">
        <f>IF(AO14&lt;&gt;"",AO14+1,IF(TEXT(カレンダー!$A$31,"aaa")=AP13,カレンダー!$A$31,""))</f>
        <v/>
      </c>
      <c r="AQ14" s="103" t="str">
        <f>IF(AP14&lt;&gt;"",AP14+1,IF(TEXT(カレンダー!$A$31,"aaa")=AQ13,カレンダー!$A$31,""))</f>
        <v/>
      </c>
      <c r="AR14" s="103">
        <f>IF(AQ14&lt;&gt;"",AQ14+1,IF(TEXT(カレンダー!$A$31,"aaa")=AR13,カレンダー!$A$31,""))</f>
        <v>46143</v>
      </c>
      <c r="AS14" s="104">
        <f>IF(AR14&lt;&gt;"",AR14+1,IF(TEXT(カレンダー!$A$31,"aaa")=AS13,カレンダー!$A$31,""))</f>
        <v>46144</v>
      </c>
      <c r="AT14" s="105">
        <f>COUNTIF(C18:D18,"●")+COUNTIF(C18:D18,"■")</f>
        <v>0</v>
      </c>
      <c r="AU14" s="95">
        <f>COUNTIF(C19:D19,"●")+COUNTIF(C19:D19,"■")</f>
        <v>0</v>
      </c>
      <c r="AV14" s="106" t="str">
        <f t="array" ref="AV14">_xlfn.IFS(AT14=0,"",AT14=0,"-",AU14&gt;=AT14,"〇",AU14&lt;=AT14,"×")</f>
        <v/>
      </c>
      <c r="AX14" s="94" t="s">
        <v>128</v>
      </c>
      <c r="AY14" s="95">
        <f>COUNTIF($AV$86:$AV$91,"×")</f>
        <v>0</v>
      </c>
    </row>
    <row r="15" spans="2:51" ht="13.5" thickBot="1" x14ac:dyDescent="0.25">
      <c r="B15" s="9" t="s">
        <v>1</v>
      </c>
      <c r="C15" s="13">
        <v>1</v>
      </c>
      <c r="D15" s="13">
        <f t="shared" ref="D15:AG15" si="2">+C15+1</f>
        <v>2</v>
      </c>
      <c r="E15" s="13">
        <f t="shared" si="2"/>
        <v>3</v>
      </c>
      <c r="F15" s="13">
        <f t="shared" si="2"/>
        <v>4</v>
      </c>
      <c r="G15" s="13">
        <f t="shared" si="2"/>
        <v>5</v>
      </c>
      <c r="H15" s="13">
        <f t="shared" si="2"/>
        <v>6</v>
      </c>
      <c r="I15" s="13">
        <f t="shared" si="2"/>
        <v>7</v>
      </c>
      <c r="J15" s="13">
        <f t="shared" si="2"/>
        <v>8</v>
      </c>
      <c r="K15" s="13">
        <f t="shared" si="2"/>
        <v>9</v>
      </c>
      <c r="L15" s="13">
        <f t="shared" si="2"/>
        <v>10</v>
      </c>
      <c r="M15" s="13">
        <f t="shared" si="2"/>
        <v>11</v>
      </c>
      <c r="N15" s="13">
        <f t="shared" si="2"/>
        <v>12</v>
      </c>
      <c r="O15" s="13">
        <f t="shared" si="2"/>
        <v>13</v>
      </c>
      <c r="P15" s="13">
        <f t="shared" si="2"/>
        <v>14</v>
      </c>
      <c r="Q15" s="13">
        <f t="shared" si="2"/>
        <v>15</v>
      </c>
      <c r="R15" s="13">
        <f t="shared" si="2"/>
        <v>16</v>
      </c>
      <c r="S15" s="13">
        <f t="shared" si="2"/>
        <v>17</v>
      </c>
      <c r="T15" s="13">
        <f t="shared" si="2"/>
        <v>18</v>
      </c>
      <c r="U15" s="13">
        <f t="shared" si="2"/>
        <v>19</v>
      </c>
      <c r="V15" s="13">
        <f t="shared" si="2"/>
        <v>20</v>
      </c>
      <c r="W15" s="13">
        <f t="shared" si="2"/>
        <v>21</v>
      </c>
      <c r="X15" s="13">
        <f t="shared" si="2"/>
        <v>22</v>
      </c>
      <c r="Y15" s="13">
        <f t="shared" si="2"/>
        <v>23</v>
      </c>
      <c r="Z15" s="13">
        <f t="shared" si="2"/>
        <v>24</v>
      </c>
      <c r="AA15" s="13">
        <f t="shared" si="2"/>
        <v>25</v>
      </c>
      <c r="AB15" s="13">
        <f t="shared" si="2"/>
        <v>26</v>
      </c>
      <c r="AC15" s="13">
        <f t="shared" si="2"/>
        <v>27</v>
      </c>
      <c r="AD15" s="13">
        <f t="shared" si="2"/>
        <v>28</v>
      </c>
      <c r="AE15" s="13">
        <f t="shared" si="2"/>
        <v>29</v>
      </c>
      <c r="AF15" s="13">
        <f t="shared" si="2"/>
        <v>30</v>
      </c>
      <c r="AG15" s="13">
        <f t="shared" si="2"/>
        <v>31</v>
      </c>
      <c r="AH15" s="222"/>
      <c r="AI15" s="225"/>
      <c r="AJ15" s="131" t="s">
        <v>42</v>
      </c>
      <c r="AK15" s="32">
        <f>AH19</f>
        <v>0</v>
      </c>
      <c r="AM15" s="107">
        <f>IFERROR(IF(MONTH(AS14+1)=$AM$12,AS14+1,""),"")</f>
        <v>46145</v>
      </c>
      <c r="AN15" s="103">
        <f t="shared" ref="AN15:AS18" si="3">IFERROR(IF(MONTH(AM15+1)=$AM$12,AM15+1,""),"")</f>
        <v>46146</v>
      </c>
      <c r="AO15" s="103">
        <f t="shared" si="3"/>
        <v>46147</v>
      </c>
      <c r="AP15" s="103">
        <f t="shared" si="3"/>
        <v>46148</v>
      </c>
      <c r="AQ15" s="103">
        <f t="shared" si="3"/>
        <v>46149</v>
      </c>
      <c r="AR15" s="103">
        <f t="shared" si="3"/>
        <v>46150</v>
      </c>
      <c r="AS15" s="116">
        <f t="shared" si="3"/>
        <v>46151</v>
      </c>
      <c r="AT15" s="105">
        <f>COUNTIF(E18:K18,"●")+COUNTIF(E18:K18,"■")</f>
        <v>0</v>
      </c>
      <c r="AU15" s="95">
        <f>COUNTIF(E19:K19,"●")+COUNTIF(E19:K19,"■")</f>
        <v>0</v>
      </c>
      <c r="AV15" s="106" t="str">
        <f t="array" ref="AV15">_xlfn.IFS(AT15=0,"",AT15=0,"-",AU15&gt;=AT15,"〇",AU15&lt;=AT15,"×")</f>
        <v/>
      </c>
      <c r="AX15" s="94" t="s">
        <v>129</v>
      </c>
      <c r="AY15" s="95">
        <f>COUNTIF($AV$94:$AV$99,"×")</f>
        <v>0</v>
      </c>
    </row>
    <row r="16" spans="2:51" ht="13.5" thickBot="1" x14ac:dyDescent="0.25">
      <c r="B16" s="9" t="s">
        <v>3</v>
      </c>
      <c r="C16" s="61" t="str">
        <f>カレンダー!A32</f>
        <v>金</v>
      </c>
      <c r="D16" s="61" t="str">
        <f>カレンダー!B32</f>
        <v>土</v>
      </c>
      <c r="E16" s="61" t="str">
        <f>カレンダー!C32</f>
        <v>日</v>
      </c>
      <c r="F16" s="61" t="str">
        <f>カレンダー!D32</f>
        <v>月</v>
      </c>
      <c r="G16" s="61" t="str">
        <f>カレンダー!E32</f>
        <v>火</v>
      </c>
      <c r="H16" s="61" t="str">
        <f>カレンダー!F32</f>
        <v>水</v>
      </c>
      <c r="I16" s="61" t="str">
        <f>カレンダー!G32</f>
        <v>木</v>
      </c>
      <c r="J16" s="61" t="str">
        <f>カレンダー!H32</f>
        <v>金</v>
      </c>
      <c r="K16" s="61" t="str">
        <f>カレンダー!I32</f>
        <v>土</v>
      </c>
      <c r="L16" s="61" t="str">
        <f>カレンダー!J32</f>
        <v>日</v>
      </c>
      <c r="M16" s="61" t="str">
        <f>カレンダー!K32</f>
        <v>月</v>
      </c>
      <c r="N16" s="61" t="str">
        <f>カレンダー!L32</f>
        <v>火</v>
      </c>
      <c r="O16" s="61" t="str">
        <f>カレンダー!M32</f>
        <v>水</v>
      </c>
      <c r="P16" s="61" t="str">
        <f>カレンダー!N32</f>
        <v>木</v>
      </c>
      <c r="Q16" s="61" t="str">
        <f>カレンダー!O32</f>
        <v>金</v>
      </c>
      <c r="R16" s="61" t="str">
        <f>カレンダー!P32</f>
        <v>土</v>
      </c>
      <c r="S16" s="61" t="str">
        <f>カレンダー!Q32</f>
        <v>日</v>
      </c>
      <c r="T16" s="61" t="str">
        <f>カレンダー!R32</f>
        <v>月</v>
      </c>
      <c r="U16" s="61" t="str">
        <f>カレンダー!S32</f>
        <v>火</v>
      </c>
      <c r="V16" s="61" t="str">
        <f>カレンダー!T32</f>
        <v>水</v>
      </c>
      <c r="W16" s="61" t="str">
        <f>カレンダー!U32</f>
        <v>木</v>
      </c>
      <c r="X16" s="61" t="str">
        <f>カレンダー!V32</f>
        <v>金</v>
      </c>
      <c r="Y16" s="61" t="str">
        <f>カレンダー!W32</f>
        <v>土</v>
      </c>
      <c r="Z16" s="61" t="str">
        <f>カレンダー!X32</f>
        <v>日</v>
      </c>
      <c r="AA16" s="61" t="str">
        <f>カレンダー!Y32</f>
        <v>月</v>
      </c>
      <c r="AB16" s="61" t="str">
        <f>カレンダー!Z32</f>
        <v>火</v>
      </c>
      <c r="AC16" s="61" t="str">
        <f>カレンダー!AA32</f>
        <v>水</v>
      </c>
      <c r="AD16" s="61" t="str">
        <f>カレンダー!AB32</f>
        <v>木</v>
      </c>
      <c r="AE16" s="61" t="str">
        <f>カレンダー!AC32</f>
        <v>金</v>
      </c>
      <c r="AF16" s="61" t="str">
        <f>カレンダー!AD32</f>
        <v>土</v>
      </c>
      <c r="AG16" s="61" t="str">
        <f>カレンダー!AE32</f>
        <v>日</v>
      </c>
      <c r="AH16" s="222"/>
      <c r="AI16" s="225"/>
      <c r="AJ16" s="131" t="s">
        <v>48</v>
      </c>
      <c r="AK16" s="152">
        <v>11</v>
      </c>
      <c r="AM16" s="107">
        <f>IFERROR(IF(MONTH(AS15+1)=$AM$12,AS15+1,""),"")</f>
        <v>46152</v>
      </c>
      <c r="AN16" s="103">
        <f t="shared" si="3"/>
        <v>46153</v>
      </c>
      <c r="AO16" s="103">
        <f t="shared" si="3"/>
        <v>46154</v>
      </c>
      <c r="AP16" s="103">
        <f t="shared" si="3"/>
        <v>46155</v>
      </c>
      <c r="AQ16" s="103">
        <f t="shared" si="3"/>
        <v>46156</v>
      </c>
      <c r="AR16" s="103">
        <f t="shared" si="3"/>
        <v>46157</v>
      </c>
      <c r="AS16" s="116">
        <f t="shared" si="3"/>
        <v>46158</v>
      </c>
      <c r="AT16" s="105">
        <f>COUNTIF(L18:R18,"●")+COUNTIF(L18:R18,"■")</f>
        <v>0</v>
      </c>
      <c r="AU16" s="95">
        <f>COUNTIF(L19:R19,"●")+COUNTIF(L19:R19,"■")</f>
        <v>0</v>
      </c>
      <c r="AV16" s="106" t="str">
        <f t="array" ref="AV16">_xlfn.IFS(AT16=0,"",AT16=0,"-",AU16&gt;=AT16,"〇",AU16&lt;=AT16,"×")</f>
        <v/>
      </c>
      <c r="AY16" s="47"/>
    </row>
    <row r="17" spans="2:51" s="3" customFormat="1" ht="60" customHeight="1" thickBot="1" x14ac:dyDescent="0.25">
      <c r="B17" s="11" t="s">
        <v>4</v>
      </c>
      <c r="C17" s="134"/>
      <c r="D17" s="134"/>
      <c r="E17" s="134" t="s">
        <v>20</v>
      </c>
      <c r="F17" s="134" t="s">
        <v>5</v>
      </c>
      <c r="G17" s="134" t="s">
        <v>6</v>
      </c>
      <c r="H17" s="134" t="s">
        <v>47</v>
      </c>
      <c r="I17" s="134"/>
      <c r="J17" s="134"/>
      <c r="K17" s="134"/>
      <c r="L17" s="134"/>
      <c r="M17" s="134"/>
      <c r="N17" s="134"/>
      <c r="O17" s="134"/>
      <c r="P17" s="134"/>
      <c r="Q17" s="134"/>
      <c r="R17" s="134"/>
      <c r="S17" s="134"/>
      <c r="T17" s="134"/>
      <c r="U17" s="134"/>
      <c r="V17" s="134"/>
      <c r="W17" s="134"/>
      <c r="X17" s="134"/>
      <c r="Y17" s="134"/>
      <c r="Z17" s="134"/>
      <c r="AA17" s="154"/>
      <c r="AB17" s="134"/>
      <c r="AC17" s="154"/>
      <c r="AD17" s="154"/>
      <c r="AE17" s="134"/>
      <c r="AF17" s="134"/>
      <c r="AG17" s="134"/>
      <c r="AH17" s="223"/>
      <c r="AI17" s="226"/>
      <c r="AJ17" s="128" t="s">
        <v>28</v>
      </c>
      <c r="AK17" s="30">
        <f>AI18</f>
        <v>31</v>
      </c>
      <c r="AM17" s="107">
        <f>IFERROR(IF(MONTH(AS16+1)=$AM$12,AS16+1,""),"")</f>
        <v>46159</v>
      </c>
      <c r="AN17" s="103">
        <f t="shared" si="3"/>
        <v>46160</v>
      </c>
      <c r="AO17" s="103">
        <f t="shared" si="3"/>
        <v>46161</v>
      </c>
      <c r="AP17" s="103">
        <f t="shared" si="3"/>
        <v>46162</v>
      </c>
      <c r="AQ17" s="103">
        <f t="shared" si="3"/>
        <v>46163</v>
      </c>
      <c r="AR17" s="103">
        <f t="shared" si="3"/>
        <v>46164</v>
      </c>
      <c r="AS17" s="116">
        <f t="shared" si="3"/>
        <v>46165</v>
      </c>
      <c r="AT17" s="105">
        <f>COUNTIF(S18:Y18,"●")+COUNTIF(S18:Y18,"■")</f>
        <v>0</v>
      </c>
      <c r="AU17" s="95">
        <f>COUNTIF(S19:Y19,"●")+COUNTIF(S19:Y19,"■")</f>
        <v>0</v>
      </c>
      <c r="AV17" s="106" t="str">
        <f t="array" ref="AV17">_xlfn.IFS(AT17=0,"",AT17=0,"-",AU17&gt;=AT17,"〇",AU17&lt;=AT17,"×")</f>
        <v/>
      </c>
      <c r="AY17" s="117"/>
    </row>
    <row r="18" spans="2:51" s="127" customFormat="1" ht="13.5" thickBot="1" x14ac:dyDescent="0.25">
      <c r="B18" s="9" t="s">
        <v>40</v>
      </c>
      <c r="C18" s="140"/>
      <c r="D18" s="140"/>
      <c r="E18" s="140"/>
      <c r="F18" s="140"/>
      <c r="G18" s="140"/>
      <c r="H18" s="140"/>
      <c r="I18" s="140"/>
      <c r="J18" s="140"/>
      <c r="K18" s="140"/>
      <c r="L18" s="140"/>
      <c r="M18" s="143"/>
      <c r="N18" s="143"/>
      <c r="O18" s="140"/>
      <c r="P18" s="140"/>
      <c r="Q18" s="140"/>
      <c r="R18" s="140"/>
      <c r="S18" s="140"/>
      <c r="T18" s="143"/>
      <c r="U18" s="143"/>
      <c r="V18" s="140"/>
      <c r="W18" s="140"/>
      <c r="X18" s="140"/>
      <c r="Y18" s="140"/>
      <c r="Z18" s="140"/>
      <c r="AA18" s="143"/>
      <c r="AB18" s="143"/>
      <c r="AC18" s="140"/>
      <c r="AD18" s="140"/>
      <c r="AE18" s="140"/>
      <c r="AF18" s="140"/>
      <c r="AG18" s="140"/>
      <c r="AH18" s="17">
        <f>COUNTIF(C18:AG18,"●")+COUNTIF(C18:AG18,"■")+COUNTIF(C18:AG18,"▲")</f>
        <v>0</v>
      </c>
      <c r="AI18" s="203">
        <v>31</v>
      </c>
      <c r="AJ18" s="129" t="s">
        <v>43</v>
      </c>
      <c r="AK18" s="34">
        <f>ROUNDDOWN(AK14/AK17,3)</f>
        <v>0</v>
      </c>
      <c r="AM18" s="107">
        <f>IFERROR(IF(MONTH(AS17+1)=$AM$12,AS17+1,""),"")</f>
        <v>46166</v>
      </c>
      <c r="AN18" s="103">
        <f t="shared" si="3"/>
        <v>46167</v>
      </c>
      <c r="AO18" s="103">
        <f t="shared" si="3"/>
        <v>46168</v>
      </c>
      <c r="AP18" s="103">
        <f t="shared" si="3"/>
        <v>46169</v>
      </c>
      <c r="AQ18" s="103">
        <f t="shared" si="3"/>
        <v>46170</v>
      </c>
      <c r="AR18" s="103">
        <f t="shared" si="3"/>
        <v>46171</v>
      </c>
      <c r="AS18" s="116">
        <f t="shared" si="3"/>
        <v>46172</v>
      </c>
      <c r="AT18" s="105">
        <f>COUNTIF(Z18:AF18,"●")+COUNTIF(Z18:AF18,"■")</f>
        <v>0</v>
      </c>
      <c r="AU18" s="95">
        <f>COUNTIF(Z19:AF19,"●")+COUNTIF(Z19:AF19,"■")</f>
        <v>0</v>
      </c>
      <c r="AV18" s="106" t="str">
        <f t="array" ref="AV18">_xlfn.IFS(AT18=0,"",AT18=0,"-",AU18&gt;=AT18,"〇",AU18&lt;=AT18,"×")</f>
        <v/>
      </c>
      <c r="AY18" s="118"/>
    </row>
    <row r="19" spans="2:51" s="127" customFormat="1" ht="13.5" thickBot="1" x14ac:dyDescent="0.25">
      <c r="B19" s="10" t="s">
        <v>2</v>
      </c>
      <c r="C19" s="146"/>
      <c r="D19" s="146"/>
      <c r="E19" s="146"/>
      <c r="F19" s="146"/>
      <c r="G19" s="146"/>
      <c r="H19" s="146"/>
      <c r="I19" s="146"/>
      <c r="J19" s="146"/>
      <c r="K19" s="146"/>
      <c r="L19" s="146"/>
      <c r="M19" s="149"/>
      <c r="N19" s="149"/>
      <c r="O19" s="146"/>
      <c r="P19" s="146"/>
      <c r="Q19" s="146"/>
      <c r="R19" s="146"/>
      <c r="S19" s="146"/>
      <c r="T19" s="149"/>
      <c r="U19" s="149"/>
      <c r="V19" s="146"/>
      <c r="W19" s="146"/>
      <c r="X19" s="146"/>
      <c r="Y19" s="146"/>
      <c r="Z19" s="146"/>
      <c r="AA19" s="149"/>
      <c r="AB19" s="149"/>
      <c r="AC19" s="146"/>
      <c r="AD19" s="146"/>
      <c r="AE19" s="146"/>
      <c r="AF19" s="146"/>
      <c r="AG19" s="146"/>
      <c r="AH19" s="123">
        <f>COUNTIF(C19:AG19,"●")+COUNTIF(C19:AG19,"■")+COUNTIF(C19:AG19,"▲")</f>
        <v>0</v>
      </c>
      <c r="AI19" s="204"/>
      <c r="AJ19" s="130" t="s">
        <v>29</v>
      </c>
      <c r="AK19" s="35">
        <f>ROUNDDOWN(AK15/AK17,3)</f>
        <v>0</v>
      </c>
      <c r="AM19" s="110">
        <f>IFERROR(IF(MONTH(AS18+1)=$AM$12,AS18+1,""),"")</f>
        <v>46173</v>
      </c>
      <c r="AN19" s="111"/>
      <c r="AO19" s="111"/>
      <c r="AP19" s="111"/>
      <c r="AQ19" s="111"/>
      <c r="AR19" s="111"/>
      <c r="AS19" s="112"/>
      <c r="AT19" s="105">
        <f>COUNTIF(AG18,"●")+COUNTIF(AG18,"■")</f>
        <v>0</v>
      </c>
      <c r="AU19" s="95">
        <f>COUNTIF(AG19,"●")+COUNTIF(AG19,"■")</f>
        <v>0</v>
      </c>
      <c r="AV19" s="106" t="str">
        <f t="array" ref="AV19">_xlfn.IFS(AT19=0,"",AT19=0,"-",AU19&gt;=AT19,"〇",AU19&lt;=AT19,"×")</f>
        <v/>
      </c>
      <c r="AY19" s="118"/>
    </row>
    <row r="20" spans="2:51" x14ac:dyDescent="0.2">
      <c r="AM20" s="91">
        <v>6</v>
      </c>
      <c r="AN20" s="92" t="s">
        <v>17</v>
      </c>
      <c r="AO20" s="92"/>
      <c r="AP20" s="92"/>
      <c r="AQ20" s="92"/>
      <c r="AR20" s="92"/>
      <c r="AS20" s="93"/>
      <c r="AT20" s="194" t="s">
        <v>110</v>
      </c>
      <c r="AU20" s="195"/>
      <c r="AV20" s="196"/>
    </row>
    <row r="21" spans="2:51" ht="13.5" thickBot="1" x14ac:dyDescent="0.25">
      <c r="AG21" s="76" t="s">
        <v>95</v>
      </c>
      <c r="AH21" s="62" t="str">
        <f>IF(AK26="-","-",IF(OR(AK26&gt;=8/28,AK22&gt;=AK24),"OK","NG"))</f>
        <v>NG</v>
      </c>
      <c r="AJ21" s="76" t="s">
        <v>94</v>
      </c>
      <c r="AK21" s="62" t="str">
        <f>IF(AK27="-","-",IF(OR(AK27&gt;=8/28,AK23&gt;=AK24),"OK","NG"))</f>
        <v>NG</v>
      </c>
      <c r="AM21" s="96" t="s">
        <v>16</v>
      </c>
      <c r="AN21" s="97" t="s">
        <v>17</v>
      </c>
      <c r="AO21" s="97" t="s">
        <v>18</v>
      </c>
      <c r="AP21" s="97" t="s">
        <v>12</v>
      </c>
      <c r="AQ21" s="97" t="s">
        <v>13</v>
      </c>
      <c r="AR21" s="97" t="s">
        <v>14</v>
      </c>
      <c r="AS21" s="115" t="s">
        <v>15</v>
      </c>
      <c r="AT21" s="99" t="s">
        <v>117</v>
      </c>
      <c r="AU21" s="100" t="s">
        <v>118</v>
      </c>
      <c r="AV21" s="101" t="s">
        <v>101</v>
      </c>
    </row>
    <row r="22" spans="2:51" ht="13.5" customHeight="1" thickBot="1" x14ac:dyDescent="0.25">
      <c r="B22" s="8" t="s">
        <v>0</v>
      </c>
      <c r="C22" s="228">
        <v>6</v>
      </c>
      <c r="D22" s="229"/>
      <c r="E22" s="229"/>
      <c r="F22" s="229"/>
      <c r="G22" s="229"/>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30"/>
      <c r="AH22" s="221" t="s">
        <v>134</v>
      </c>
      <c r="AI22" s="224" t="s">
        <v>28</v>
      </c>
      <c r="AJ22" s="131" t="s">
        <v>41</v>
      </c>
      <c r="AK22" s="32">
        <f>AH26</f>
        <v>0</v>
      </c>
      <c r="AM22" s="102" t="str">
        <f>IF(AL22&lt;&gt;"",AL22+1,IF(TEXT(カレンダー!$A$33,"aaa")=AM21,カレンダー!$A$33,""))</f>
        <v/>
      </c>
      <c r="AN22" s="103">
        <f>IF(AM22&lt;&gt;"",AM22+1,IF(TEXT(カレンダー!$A$33,"aaa")=AN21,カレンダー!$A$33,""))</f>
        <v>46174</v>
      </c>
      <c r="AO22" s="103">
        <f>IF(AN22&lt;&gt;"",AN22+1,IF(TEXT(カレンダー!$A$33,"aaa")=AO21,カレンダー!$A$33,""))</f>
        <v>46175</v>
      </c>
      <c r="AP22" s="103">
        <f>IF(AO22&lt;&gt;"",AO22+1,IF(TEXT(カレンダー!$A$33,"aaa")=AP21,カレンダー!$A$33,""))</f>
        <v>46176</v>
      </c>
      <c r="AQ22" s="103">
        <f>IF(AP22&lt;&gt;"",AP22+1,IF(TEXT(カレンダー!$A$33,"aaa")=AQ21,カレンダー!$A$33,""))</f>
        <v>46177</v>
      </c>
      <c r="AR22" s="103">
        <f>IF(AQ22&lt;&gt;"",AQ22+1,IF(TEXT(カレンダー!$A$33,"aaa")=AR21,カレンダー!$A$33,""))</f>
        <v>46178</v>
      </c>
      <c r="AS22" s="104">
        <f>IF(AR22&lt;&gt;"",AR22+1,IF(TEXT(カレンダー!$A$33,"aaa")=AS21,カレンダー!$A$33,""))</f>
        <v>46179</v>
      </c>
      <c r="AT22" s="105">
        <f>COUNTIF(C26:H26,"●")+COUNTIF(C26:H26,"■")</f>
        <v>0</v>
      </c>
      <c r="AU22" s="95">
        <f>COUNTIF(C27:H27,"●")+COUNTIF(C27:H27,"■")</f>
        <v>0</v>
      </c>
      <c r="AV22" s="106" t="str">
        <f t="array" ref="AV22">_xlfn.IFS(AT22=0,"",AT22=0,"-",AU22&gt;=AT22,"〇",AU22&lt;=AT22,"×")</f>
        <v/>
      </c>
    </row>
    <row r="23" spans="2:51" ht="13.5" thickBot="1" x14ac:dyDescent="0.25">
      <c r="B23" s="9" t="s">
        <v>1</v>
      </c>
      <c r="C23" s="13">
        <v>1</v>
      </c>
      <c r="D23" s="13">
        <f t="shared" ref="D23:AF23" si="4">+C23+1</f>
        <v>2</v>
      </c>
      <c r="E23" s="13">
        <f t="shared" si="4"/>
        <v>3</v>
      </c>
      <c r="F23" s="13">
        <f t="shared" si="4"/>
        <v>4</v>
      </c>
      <c r="G23" s="13">
        <f t="shared" si="4"/>
        <v>5</v>
      </c>
      <c r="H23" s="13">
        <f t="shared" si="4"/>
        <v>6</v>
      </c>
      <c r="I23" s="13">
        <f t="shared" si="4"/>
        <v>7</v>
      </c>
      <c r="J23" s="13">
        <f t="shared" si="4"/>
        <v>8</v>
      </c>
      <c r="K23" s="13">
        <f t="shared" si="4"/>
        <v>9</v>
      </c>
      <c r="L23" s="13">
        <f t="shared" si="4"/>
        <v>10</v>
      </c>
      <c r="M23" s="13">
        <f t="shared" si="4"/>
        <v>11</v>
      </c>
      <c r="N23" s="13">
        <f t="shared" si="4"/>
        <v>12</v>
      </c>
      <c r="O23" s="13">
        <f t="shared" si="4"/>
        <v>13</v>
      </c>
      <c r="P23" s="13">
        <f t="shared" si="4"/>
        <v>14</v>
      </c>
      <c r="Q23" s="13">
        <f t="shared" si="4"/>
        <v>15</v>
      </c>
      <c r="R23" s="13">
        <f t="shared" si="4"/>
        <v>16</v>
      </c>
      <c r="S23" s="13">
        <f t="shared" si="4"/>
        <v>17</v>
      </c>
      <c r="T23" s="13">
        <f t="shared" si="4"/>
        <v>18</v>
      </c>
      <c r="U23" s="13">
        <f t="shared" si="4"/>
        <v>19</v>
      </c>
      <c r="V23" s="13">
        <f t="shared" si="4"/>
        <v>20</v>
      </c>
      <c r="W23" s="13">
        <f t="shared" si="4"/>
        <v>21</v>
      </c>
      <c r="X23" s="13">
        <f t="shared" si="4"/>
        <v>22</v>
      </c>
      <c r="Y23" s="13">
        <f t="shared" si="4"/>
        <v>23</v>
      </c>
      <c r="Z23" s="13">
        <f t="shared" si="4"/>
        <v>24</v>
      </c>
      <c r="AA23" s="13">
        <f t="shared" si="4"/>
        <v>25</v>
      </c>
      <c r="AB23" s="13">
        <f t="shared" si="4"/>
        <v>26</v>
      </c>
      <c r="AC23" s="13">
        <f t="shared" si="4"/>
        <v>27</v>
      </c>
      <c r="AD23" s="13">
        <f t="shared" si="4"/>
        <v>28</v>
      </c>
      <c r="AE23" s="13">
        <f t="shared" si="4"/>
        <v>29</v>
      </c>
      <c r="AF23" s="13">
        <f t="shared" si="4"/>
        <v>30</v>
      </c>
      <c r="AG23" s="2"/>
      <c r="AH23" s="222"/>
      <c r="AI23" s="225"/>
      <c r="AJ23" s="131" t="s">
        <v>42</v>
      </c>
      <c r="AK23" s="32">
        <f>AH27</f>
        <v>0</v>
      </c>
      <c r="AM23" s="107">
        <f>IFERROR(IF(MONTH(AS22+1)=$AM$20,AS22+1,""),"")</f>
        <v>46180</v>
      </c>
      <c r="AN23" s="103">
        <f t="shared" ref="AN23:AS26" si="5">IFERROR(IF(MONTH(AM23+1)=$AM$20,AM23+1,""),"")</f>
        <v>46181</v>
      </c>
      <c r="AO23" s="103">
        <f t="shared" si="5"/>
        <v>46182</v>
      </c>
      <c r="AP23" s="103">
        <f t="shared" si="5"/>
        <v>46183</v>
      </c>
      <c r="AQ23" s="103">
        <f t="shared" si="5"/>
        <v>46184</v>
      </c>
      <c r="AR23" s="103">
        <f t="shared" si="5"/>
        <v>46185</v>
      </c>
      <c r="AS23" s="104">
        <f t="shared" si="5"/>
        <v>46186</v>
      </c>
      <c r="AT23" s="105">
        <f>COUNTIF(I26:O26,"●")+COUNTIF(I26:O26,"■")</f>
        <v>0</v>
      </c>
      <c r="AU23" s="95">
        <f>COUNTIF(I27:O27,"●")+COUNTIF(I27:O27,"■")</f>
        <v>0</v>
      </c>
      <c r="AV23" s="106" t="str">
        <f t="array" ref="AV23">_xlfn.IFS(AT23=0,"",AT23=0,"-",AU23&gt;=AT23,"〇",AU23&lt;=AT23,"×")</f>
        <v/>
      </c>
    </row>
    <row r="24" spans="2:51" ht="13.5" thickBot="1" x14ac:dyDescent="0.25">
      <c r="B24" s="9" t="s">
        <v>3</v>
      </c>
      <c r="C24" s="13" t="str">
        <f>カレンダー!A34</f>
        <v>月</v>
      </c>
      <c r="D24" s="13" t="str">
        <f>カレンダー!B34</f>
        <v>火</v>
      </c>
      <c r="E24" s="13" t="str">
        <f>カレンダー!C34</f>
        <v>水</v>
      </c>
      <c r="F24" s="13" t="str">
        <f>カレンダー!D34</f>
        <v>木</v>
      </c>
      <c r="G24" s="13" t="str">
        <f>カレンダー!E34</f>
        <v>金</v>
      </c>
      <c r="H24" s="13" t="str">
        <f>カレンダー!F34</f>
        <v>土</v>
      </c>
      <c r="I24" s="13" t="str">
        <f>カレンダー!G34</f>
        <v>日</v>
      </c>
      <c r="J24" s="13" t="str">
        <f>カレンダー!H34</f>
        <v>月</v>
      </c>
      <c r="K24" s="13" t="str">
        <f>カレンダー!I34</f>
        <v>火</v>
      </c>
      <c r="L24" s="13" t="str">
        <f>カレンダー!J34</f>
        <v>水</v>
      </c>
      <c r="M24" s="13" t="str">
        <f>カレンダー!K34</f>
        <v>木</v>
      </c>
      <c r="N24" s="13" t="str">
        <f>カレンダー!L34</f>
        <v>金</v>
      </c>
      <c r="O24" s="13" t="str">
        <f>カレンダー!M34</f>
        <v>土</v>
      </c>
      <c r="P24" s="13" t="str">
        <f>カレンダー!N34</f>
        <v>日</v>
      </c>
      <c r="Q24" s="13" t="str">
        <f>カレンダー!O34</f>
        <v>月</v>
      </c>
      <c r="R24" s="13" t="str">
        <f>カレンダー!P34</f>
        <v>火</v>
      </c>
      <c r="S24" s="13" t="str">
        <f>カレンダー!Q34</f>
        <v>水</v>
      </c>
      <c r="T24" s="13" t="str">
        <f>カレンダー!R34</f>
        <v>木</v>
      </c>
      <c r="U24" s="13" t="str">
        <f>カレンダー!S34</f>
        <v>金</v>
      </c>
      <c r="V24" s="13" t="str">
        <f>カレンダー!T34</f>
        <v>土</v>
      </c>
      <c r="W24" s="13" t="str">
        <f>カレンダー!U34</f>
        <v>日</v>
      </c>
      <c r="X24" s="13" t="str">
        <f>カレンダー!V34</f>
        <v>月</v>
      </c>
      <c r="Y24" s="13" t="str">
        <f>カレンダー!W34</f>
        <v>火</v>
      </c>
      <c r="Z24" s="13" t="str">
        <f>カレンダー!X34</f>
        <v>水</v>
      </c>
      <c r="AA24" s="13" t="str">
        <f>カレンダー!Y34</f>
        <v>木</v>
      </c>
      <c r="AB24" s="13" t="str">
        <f>カレンダー!Z34</f>
        <v>金</v>
      </c>
      <c r="AC24" s="13" t="str">
        <f>カレンダー!AA34</f>
        <v>土</v>
      </c>
      <c r="AD24" s="13" t="str">
        <f>カレンダー!AB34</f>
        <v>日</v>
      </c>
      <c r="AE24" s="13" t="str">
        <f>カレンダー!AC34</f>
        <v>月</v>
      </c>
      <c r="AF24" s="13" t="str">
        <f>カレンダー!AD34</f>
        <v>火</v>
      </c>
      <c r="AG24" s="2"/>
      <c r="AH24" s="222"/>
      <c r="AI24" s="225"/>
      <c r="AJ24" s="131" t="s">
        <v>48</v>
      </c>
      <c r="AK24" s="152">
        <v>9</v>
      </c>
      <c r="AM24" s="107">
        <f>IFERROR(IF(MONTH(AS23+1)=$AM$20,AS23+1,""),"")</f>
        <v>46187</v>
      </c>
      <c r="AN24" s="103">
        <f t="shared" si="5"/>
        <v>46188</v>
      </c>
      <c r="AO24" s="103">
        <f t="shared" si="5"/>
        <v>46189</v>
      </c>
      <c r="AP24" s="103">
        <f t="shared" si="5"/>
        <v>46190</v>
      </c>
      <c r="AQ24" s="103">
        <f t="shared" si="5"/>
        <v>46191</v>
      </c>
      <c r="AR24" s="103">
        <f t="shared" si="5"/>
        <v>46192</v>
      </c>
      <c r="AS24" s="104">
        <f t="shared" si="5"/>
        <v>46193</v>
      </c>
      <c r="AT24" s="105">
        <f>COUNTIF(P26:V26,"●")+COUNTIF(P26:V26,"■")</f>
        <v>0</v>
      </c>
      <c r="AU24" s="95">
        <f>COUNTIF(P27:V27,"●")+COUNTIF(P27:V27,"■")</f>
        <v>0</v>
      </c>
      <c r="AV24" s="106" t="str">
        <f t="array" ref="AV24">_xlfn.IFS(AT24=0,"",AT24=0,"-",AU24&gt;=AT24,"〇",AU24&lt;=AT24,"×")</f>
        <v/>
      </c>
    </row>
    <row r="25" spans="2:51" s="3" customFormat="1" ht="60" customHeight="1" thickBot="1" x14ac:dyDescent="0.25">
      <c r="B25" s="11" t="s">
        <v>4</v>
      </c>
      <c r="C25" s="134"/>
      <c r="D25" s="134"/>
      <c r="E25" s="134"/>
      <c r="F25" s="134"/>
      <c r="G25" s="134"/>
      <c r="H25" s="134"/>
      <c r="I25" s="134"/>
      <c r="J25" s="134"/>
      <c r="K25" s="134"/>
      <c r="L25" s="134"/>
      <c r="M25" s="134"/>
      <c r="N25" s="134"/>
      <c r="O25" s="134"/>
      <c r="P25" s="134"/>
      <c r="Q25" s="134"/>
      <c r="R25" s="134"/>
      <c r="S25" s="134"/>
      <c r="T25" s="134"/>
      <c r="U25" s="134"/>
      <c r="V25" s="134"/>
      <c r="W25" s="134"/>
      <c r="X25" s="134"/>
      <c r="Y25" s="134"/>
      <c r="Z25" s="134"/>
      <c r="AA25" s="134"/>
      <c r="AB25" s="134"/>
      <c r="AC25" s="134"/>
      <c r="AD25" s="134"/>
      <c r="AE25" s="134"/>
      <c r="AF25" s="134"/>
      <c r="AG25" s="155"/>
      <c r="AH25" s="223"/>
      <c r="AI25" s="226"/>
      <c r="AJ25" s="128" t="s">
        <v>28</v>
      </c>
      <c r="AK25" s="30">
        <f>AI26</f>
        <v>30</v>
      </c>
      <c r="AM25" s="107">
        <f>IFERROR(IF(MONTH(AS24+1)=$AM$20,AS24+1,""),"")</f>
        <v>46194</v>
      </c>
      <c r="AN25" s="103">
        <f t="shared" si="5"/>
        <v>46195</v>
      </c>
      <c r="AO25" s="103">
        <f t="shared" si="5"/>
        <v>46196</v>
      </c>
      <c r="AP25" s="103">
        <f t="shared" si="5"/>
        <v>46197</v>
      </c>
      <c r="AQ25" s="103">
        <f t="shared" si="5"/>
        <v>46198</v>
      </c>
      <c r="AR25" s="103">
        <f t="shared" si="5"/>
        <v>46199</v>
      </c>
      <c r="AS25" s="104">
        <f t="shared" si="5"/>
        <v>46200</v>
      </c>
      <c r="AT25" s="105">
        <f>COUNTIF(W26:AC26,"●")+COUNTIF(W26:AC26,"■")</f>
        <v>0</v>
      </c>
      <c r="AU25" s="95">
        <f>COUNTIF(W27:AC27,"●")+COUNTIF(W27:AC27,"■")</f>
        <v>0</v>
      </c>
      <c r="AV25" s="106" t="str">
        <f t="array" ref="AV25">_xlfn.IFS(AT25=0,"",AT25=0,"-",AU25&gt;=AT25,"〇",AU25&lt;=AT25,"×")</f>
        <v/>
      </c>
    </row>
    <row r="26" spans="2:51" s="127" customFormat="1" ht="13.5" thickBot="1" x14ac:dyDescent="0.25">
      <c r="B26" s="9" t="s">
        <v>40</v>
      </c>
      <c r="C26" s="143"/>
      <c r="D26" s="143"/>
      <c r="E26" s="140"/>
      <c r="F26" s="140"/>
      <c r="G26" s="140"/>
      <c r="H26" s="140"/>
      <c r="I26" s="140"/>
      <c r="J26" s="143"/>
      <c r="K26" s="143"/>
      <c r="L26" s="140"/>
      <c r="M26" s="140"/>
      <c r="N26" s="140"/>
      <c r="O26" s="140"/>
      <c r="P26" s="140"/>
      <c r="Q26" s="143"/>
      <c r="R26" s="143"/>
      <c r="S26" s="140"/>
      <c r="T26" s="140"/>
      <c r="U26" s="140"/>
      <c r="V26" s="140"/>
      <c r="W26" s="140"/>
      <c r="X26" s="143"/>
      <c r="Y26" s="143"/>
      <c r="Z26" s="140"/>
      <c r="AA26" s="140"/>
      <c r="AB26" s="140"/>
      <c r="AC26" s="140"/>
      <c r="AD26" s="140"/>
      <c r="AE26" s="143"/>
      <c r="AF26" s="143"/>
      <c r="AG26" s="156"/>
      <c r="AH26" s="17">
        <f>COUNTIF(C26:AG26,"●")+COUNTIF(C26:AG26,"■")+COUNTIF(C26:AG26,"▲")</f>
        <v>0</v>
      </c>
      <c r="AI26" s="203">
        <v>30</v>
      </c>
      <c r="AJ26" s="129" t="s">
        <v>43</v>
      </c>
      <c r="AK26" s="34">
        <f>ROUNDDOWN(AK22/AK25,3)</f>
        <v>0</v>
      </c>
      <c r="AM26" s="107">
        <f>IFERROR(IF(MONTH(AS25+1)=$AM$20,AS25+1,""),"")</f>
        <v>46201</v>
      </c>
      <c r="AN26" s="103">
        <f t="shared" si="5"/>
        <v>46202</v>
      </c>
      <c r="AO26" s="103">
        <f t="shared" si="5"/>
        <v>46203</v>
      </c>
      <c r="AP26" s="103" t="str">
        <f t="shared" si="5"/>
        <v/>
      </c>
      <c r="AQ26" s="103" t="str">
        <f t="shared" si="5"/>
        <v/>
      </c>
      <c r="AR26" s="103" t="str">
        <f t="shared" si="5"/>
        <v/>
      </c>
      <c r="AS26" s="104" t="str">
        <f t="shared" si="5"/>
        <v/>
      </c>
      <c r="AT26" s="105">
        <f>COUNTIF(AD26:AF26,"●")+COUNTIF(AD26:AF26,"■")</f>
        <v>0</v>
      </c>
      <c r="AU26" s="95">
        <f>COUNTIF(AD27:AF27,"●")+COUNTIF(AD27:AF27,"■")</f>
        <v>0</v>
      </c>
      <c r="AV26" s="106" t="str">
        <f t="array" ref="AV26">_xlfn.IFS(AT26=0,"",AT26=0,"-",AU26&gt;=AT26,"〇",AU26&lt;=AT26,"×")</f>
        <v/>
      </c>
    </row>
    <row r="27" spans="2:51" s="127" customFormat="1" ht="13.5" thickBot="1" x14ac:dyDescent="0.25">
      <c r="B27" s="10" t="s">
        <v>2</v>
      </c>
      <c r="C27" s="149"/>
      <c r="D27" s="149"/>
      <c r="E27" s="146"/>
      <c r="F27" s="146"/>
      <c r="G27" s="146"/>
      <c r="H27" s="146"/>
      <c r="I27" s="146"/>
      <c r="J27" s="149"/>
      <c r="K27" s="149"/>
      <c r="L27" s="146"/>
      <c r="M27" s="146"/>
      <c r="N27" s="146"/>
      <c r="O27" s="146"/>
      <c r="P27" s="146"/>
      <c r="Q27" s="149"/>
      <c r="R27" s="149"/>
      <c r="S27" s="146"/>
      <c r="T27" s="146"/>
      <c r="U27" s="146"/>
      <c r="V27" s="146"/>
      <c r="W27" s="146"/>
      <c r="X27" s="149"/>
      <c r="Y27" s="149"/>
      <c r="Z27" s="146"/>
      <c r="AA27" s="146"/>
      <c r="AB27" s="146"/>
      <c r="AC27" s="146"/>
      <c r="AD27" s="146"/>
      <c r="AE27" s="149"/>
      <c r="AF27" s="149"/>
      <c r="AG27" s="157"/>
      <c r="AH27" s="123">
        <f>COUNTIF(C27:AG27,"●")+COUNTIF(C27:AG27,"■")+COUNTIF(C27:AG27,"▲")</f>
        <v>0</v>
      </c>
      <c r="AI27" s="204"/>
      <c r="AJ27" s="130" t="s">
        <v>29</v>
      </c>
      <c r="AK27" s="35">
        <f>ROUNDDOWN(AK23/AK25,3)</f>
        <v>0</v>
      </c>
      <c r="AM27" s="110"/>
      <c r="AN27" s="111"/>
      <c r="AO27" s="111"/>
      <c r="AP27" s="111"/>
      <c r="AQ27" s="111"/>
      <c r="AR27" s="111"/>
      <c r="AS27" s="112"/>
      <c r="AT27" s="113"/>
      <c r="AU27" s="114"/>
      <c r="AV27" s="106" t="str">
        <f t="array" ref="AV27">_xlfn.IFS(AT27=0,"",AT27=0,"-",AU27&gt;=AT27,"〇",AU27&lt;=AT27,"×")</f>
        <v/>
      </c>
    </row>
    <row r="28" spans="2:51" x14ac:dyDescent="0.2">
      <c r="AM28" s="91">
        <v>7</v>
      </c>
      <c r="AN28" s="92" t="s">
        <v>17</v>
      </c>
      <c r="AO28" s="92"/>
      <c r="AP28" s="92"/>
      <c r="AQ28" s="92"/>
      <c r="AR28" s="92"/>
      <c r="AS28" s="93"/>
      <c r="AT28" s="194" t="s">
        <v>110</v>
      </c>
      <c r="AU28" s="195"/>
      <c r="AV28" s="196"/>
    </row>
    <row r="29" spans="2:51" ht="13.5" thickBot="1" x14ac:dyDescent="0.25">
      <c r="AG29" s="76" t="s">
        <v>95</v>
      </c>
      <c r="AH29" s="62" t="str">
        <f>IF(AK34="-","-",IF(OR(AK34&gt;=8/28,AK30&gt;=AK32),"OK","NG"))</f>
        <v>NG</v>
      </c>
      <c r="AJ29" s="76" t="s">
        <v>94</v>
      </c>
      <c r="AK29" s="62" t="str">
        <f>IF(AK35="-","-",IF(OR(AK35&gt;=8/28,AK31&gt;=AK32),"OK","NG"))</f>
        <v>NG</v>
      </c>
      <c r="AM29" s="96" t="s">
        <v>16</v>
      </c>
      <c r="AN29" s="97" t="s">
        <v>17</v>
      </c>
      <c r="AO29" s="97" t="s">
        <v>18</v>
      </c>
      <c r="AP29" s="97" t="s">
        <v>12</v>
      </c>
      <c r="AQ29" s="97" t="s">
        <v>13</v>
      </c>
      <c r="AR29" s="97" t="s">
        <v>14</v>
      </c>
      <c r="AS29" s="115" t="s">
        <v>15</v>
      </c>
      <c r="AT29" s="99" t="s">
        <v>117</v>
      </c>
      <c r="AU29" s="100" t="s">
        <v>118</v>
      </c>
      <c r="AV29" s="101" t="s">
        <v>101</v>
      </c>
    </row>
    <row r="30" spans="2:51" ht="13.5" customHeight="1" thickBot="1" x14ac:dyDescent="0.25">
      <c r="B30" s="8" t="s">
        <v>0</v>
      </c>
      <c r="C30" s="218">
        <v>7</v>
      </c>
      <c r="D30" s="219"/>
      <c r="E30" s="219"/>
      <c r="F30" s="219"/>
      <c r="G30" s="219"/>
      <c r="H30" s="219"/>
      <c r="I30" s="219"/>
      <c r="J30" s="219"/>
      <c r="K30" s="219"/>
      <c r="L30" s="219"/>
      <c r="M30" s="219"/>
      <c r="N30" s="219"/>
      <c r="O30" s="219"/>
      <c r="P30" s="219"/>
      <c r="Q30" s="219"/>
      <c r="R30" s="219"/>
      <c r="S30" s="219"/>
      <c r="T30" s="219"/>
      <c r="U30" s="219"/>
      <c r="V30" s="219"/>
      <c r="W30" s="219"/>
      <c r="X30" s="219"/>
      <c r="Y30" s="219"/>
      <c r="Z30" s="219"/>
      <c r="AA30" s="219"/>
      <c r="AB30" s="219"/>
      <c r="AC30" s="219"/>
      <c r="AD30" s="219"/>
      <c r="AE30" s="219"/>
      <c r="AF30" s="219"/>
      <c r="AG30" s="227"/>
      <c r="AH30" s="221" t="s">
        <v>134</v>
      </c>
      <c r="AI30" s="224" t="s">
        <v>28</v>
      </c>
      <c r="AJ30" s="131" t="s">
        <v>41</v>
      </c>
      <c r="AK30" s="32">
        <f>AH34</f>
        <v>0</v>
      </c>
      <c r="AM30" s="102" t="str">
        <f>IF(AL30&lt;&gt;"",AL30+1,IF(TEXT(カレンダー!$A$35,"aaa")=AM29,カレンダー!$A$35,""))</f>
        <v/>
      </c>
      <c r="AN30" s="103" t="str">
        <f>IF(AM30&lt;&gt;"",AM30+1,IF(TEXT(カレンダー!$A$35,"aaa")=AN29,カレンダー!$A$35,""))</f>
        <v/>
      </c>
      <c r="AO30" s="103" t="str">
        <f>IF(AN30&lt;&gt;"",AN30+1,IF(TEXT(カレンダー!$A$35,"aaa")=AO29,カレンダー!$A$35,""))</f>
        <v/>
      </c>
      <c r="AP30" s="103">
        <f>IF(AO30&lt;&gt;"",AO30+1,IF(TEXT(カレンダー!$A$35,"aaa")=AP29,カレンダー!$A$35,""))</f>
        <v>46204</v>
      </c>
      <c r="AQ30" s="103">
        <f>IF(AP30&lt;&gt;"",AP30+1,IF(TEXT(カレンダー!$A$35,"aaa")=AQ29,カレンダー!$A$35,""))</f>
        <v>46205</v>
      </c>
      <c r="AR30" s="103">
        <f>IF(AQ30&lt;&gt;"",AQ30+1,IF(TEXT(カレンダー!$A$35,"aaa")=AR29,カレンダー!$A$35,""))</f>
        <v>46206</v>
      </c>
      <c r="AS30" s="104">
        <f>IF(AR30&lt;&gt;"",AR30+1,IF(TEXT(カレンダー!$A$35,"aaa")=AS29,カレンダー!$A$35,""))</f>
        <v>46207</v>
      </c>
      <c r="AT30" s="105">
        <f>COUNTIF(C34:F34,"●")+COUNTIF(C34:F34,"■")</f>
        <v>0</v>
      </c>
      <c r="AU30" s="95">
        <f>COUNTIF(C35:F35,"●")+COUNTIF(C35:F35,"■")</f>
        <v>0</v>
      </c>
      <c r="AV30" s="106" t="str">
        <f t="array" ref="AV30">_xlfn.IFS(AT30=0,"",AT30=0,"-",AU30&gt;=AT30,"〇",AU30&lt;=AT30,"×")</f>
        <v/>
      </c>
    </row>
    <row r="31" spans="2:51" ht="13.5" thickBot="1" x14ac:dyDescent="0.25">
      <c r="B31" s="9" t="s">
        <v>1</v>
      </c>
      <c r="C31" s="13">
        <v>1</v>
      </c>
      <c r="D31" s="13">
        <f t="shared" ref="D31:AG31" si="6">+C31+1</f>
        <v>2</v>
      </c>
      <c r="E31" s="13">
        <f t="shared" si="6"/>
        <v>3</v>
      </c>
      <c r="F31" s="13">
        <f t="shared" si="6"/>
        <v>4</v>
      </c>
      <c r="G31" s="13">
        <f t="shared" si="6"/>
        <v>5</v>
      </c>
      <c r="H31" s="13">
        <f t="shared" si="6"/>
        <v>6</v>
      </c>
      <c r="I31" s="13">
        <f t="shared" si="6"/>
        <v>7</v>
      </c>
      <c r="J31" s="13">
        <f t="shared" si="6"/>
        <v>8</v>
      </c>
      <c r="K31" s="13">
        <f t="shared" si="6"/>
        <v>9</v>
      </c>
      <c r="L31" s="13">
        <f t="shared" si="6"/>
        <v>10</v>
      </c>
      <c r="M31" s="13">
        <f t="shared" si="6"/>
        <v>11</v>
      </c>
      <c r="N31" s="13">
        <f t="shared" si="6"/>
        <v>12</v>
      </c>
      <c r="O31" s="13">
        <f t="shared" si="6"/>
        <v>13</v>
      </c>
      <c r="P31" s="13">
        <f t="shared" si="6"/>
        <v>14</v>
      </c>
      <c r="Q31" s="13">
        <f t="shared" si="6"/>
        <v>15</v>
      </c>
      <c r="R31" s="13">
        <f t="shared" si="6"/>
        <v>16</v>
      </c>
      <c r="S31" s="13">
        <f t="shared" si="6"/>
        <v>17</v>
      </c>
      <c r="T31" s="13">
        <f t="shared" si="6"/>
        <v>18</v>
      </c>
      <c r="U31" s="13">
        <f t="shared" si="6"/>
        <v>19</v>
      </c>
      <c r="V31" s="13">
        <f t="shared" si="6"/>
        <v>20</v>
      </c>
      <c r="W31" s="13">
        <f t="shared" si="6"/>
        <v>21</v>
      </c>
      <c r="X31" s="13">
        <f t="shared" si="6"/>
        <v>22</v>
      </c>
      <c r="Y31" s="13">
        <f t="shared" si="6"/>
        <v>23</v>
      </c>
      <c r="Z31" s="13">
        <f t="shared" si="6"/>
        <v>24</v>
      </c>
      <c r="AA31" s="13">
        <f t="shared" si="6"/>
        <v>25</v>
      </c>
      <c r="AB31" s="13">
        <f t="shared" si="6"/>
        <v>26</v>
      </c>
      <c r="AC31" s="13">
        <f t="shared" si="6"/>
        <v>27</v>
      </c>
      <c r="AD31" s="13">
        <f t="shared" si="6"/>
        <v>28</v>
      </c>
      <c r="AE31" s="13">
        <f t="shared" si="6"/>
        <v>29</v>
      </c>
      <c r="AF31" s="13">
        <f t="shared" si="6"/>
        <v>30</v>
      </c>
      <c r="AG31" s="13">
        <f t="shared" si="6"/>
        <v>31</v>
      </c>
      <c r="AH31" s="222"/>
      <c r="AI31" s="225"/>
      <c r="AJ31" s="131" t="s">
        <v>42</v>
      </c>
      <c r="AK31" s="32">
        <f>AH35</f>
        <v>0</v>
      </c>
      <c r="AM31" s="107">
        <f>IFERROR(IF(MONTH(AS30+1)=$AM$28,AS30+1,""),"")</f>
        <v>46208</v>
      </c>
      <c r="AN31" s="103">
        <f t="shared" ref="AN31:AS35" si="7">IFERROR(IF(MONTH(AM31+1)=$AM$28,AM31+1,""),"")</f>
        <v>46209</v>
      </c>
      <c r="AO31" s="103">
        <f t="shared" si="7"/>
        <v>46210</v>
      </c>
      <c r="AP31" s="103">
        <f t="shared" si="7"/>
        <v>46211</v>
      </c>
      <c r="AQ31" s="103">
        <f t="shared" si="7"/>
        <v>46212</v>
      </c>
      <c r="AR31" s="103">
        <f t="shared" si="7"/>
        <v>46213</v>
      </c>
      <c r="AS31" s="104">
        <f t="shared" si="7"/>
        <v>46214</v>
      </c>
      <c r="AT31" s="105">
        <f>COUNTIF(G34:M34,"●")+COUNTIF(G34:M34,"■")</f>
        <v>0</v>
      </c>
      <c r="AU31" s="95">
        <f>COUNTIF(G35:M35,"●")+COUNTIF(G35:M35,"■")</f>
        <v>0</v>
      </c>
      <c r="AV31" s="106" t="str">
        <f t="array" ref="AV31">_xlfn.IFS(AT31=0,"",AT31=0,"-",AU31&gt;=AT31,"〇",AU31&lt;=AT31,"×")</f>
        <v/>
      </c>
    </row>
    <row r="32" spans="2:51" ht="13.5" thickBot="1" x14ac:dyDescent="0.25">
      <c r="B32" s="9" t="s">
        <v>3</v>
      </c>
      <c r="C32" s="13" t="str">
        <f>カレンダー!A36</f>
        <v>水</v>
      </c>
      <c r="D32" s="13" t="str">
        <f>カレンダー!B36</f>
        <v>木</v>
      </c>
      <c r="E32" s="13" t="str">
        <f>カレンダー!C36</f>
        <v>金</v>
      </c>
      <c r="F32" s="13" t="str">
        <f>カレンダー!D36</f>
        <v>土</v>
      </c>
      <c r="G32" s="13" t="str">
        <f>カレンダー!E36</f>
        <v>日</v>
      </c>
      <c r="H32" s="13" t="str">
        <f>カレンダー!F36</f>
        <v>月</v>
      </c>
      <c r="I32" s="13" t="str">
        <f>カレンダー!G36</f>
        <v>火</v>
      </c>
      <c r="J32" s="13" t="str">
        <f>カレンダー!H36</f>
        <v>水</v>
      </c>
      <c r="K32" s="13" t="str">
        <f>カレンダー!I36</f>
        <v>木</v>
      </c>
      <c r="L32" s="13" t="str">
        <f>カレンダー!J36</f>
        <v>金</v>
      </c>
      <c r="M32" s="13" t="str">
        <f>カレンダー!K36</f>
        <v>土</v>
      </c>
      <c r="N32" s="13" t="str">
        <f>カレンダー!L36</f>
        <v>日</v>
      </c>
      <c r="O32" s="13" t="str">
        <f>カレンダー!M36</f>
        <v>月</v>
      </c>
      <c r="P32" s="13" t="str">
        <f>カレンダー!N36</f>
        <v>火</v>
      </c>
      <c r="Q32" s="13" t="str">
        <f>カレンダー!O36</f>
        <v>水</v>
      </c>
      <c r="R32" s="13" t="str">
        <f>カレンダー!P36</f>
        <v>木</v>
      </c>
      <c r="S32" s="13" t="str">
        <f>カレンダー!Q36</f>
        <v>金</v>
      </c>
      <c r="T32" s="13" t="str">
        <f>カレンダー!R36</f>
        <v>土</v>
      </c>
      <c r="U32" s="13" t="str">
        <f>カレンダー!S36</f>
        <v>日</v>
      </c>
      <c r="V32" s="13" t="str">
        <f>カレンダー!T36</f>
        <v>月</v>
      </c>
      <c r="W32" s="13" t="str">
        <f>カレンダー!U36</f>
        <v>火</v>
      </c>
      <c r="X32" s="13" t="str">
        <f>カレンダー!V36</f>
        <v>水</v>
      </c>
      <c r="Y32" s="13" t="str">
        <f>カレンダー!W36</f>
        <v>木</v>
      </c>
      <c r="Z32" s="13" t="str">
        <f>カレンダー!X36</f>
        <v>金</v>
      </c>
      <c r="AA32" s="13" t="str">
        <f>カレンダー!Y36</f>
        <v>土</v>
      </c>
      <c r="AB32" s="13" t="str">
        <f>カレンダー!Z36</f>
        <v>日</v>
      </c>
      <c r="AC32" s="13" t="str">
        <f>カレンダー!AA36</f>
        <v>月</v>
      </c>
      <c r="AD32" s="13" t="str">
        <f>カレンダー!AB36</f>
        <v>火</v>
      </c>
      <c r="AE32" s="13" t="str">
        <f>カレンダー!AC36</f>
        <v>水</v>
      </c>
      <c r="AF32" s="13" t="str">
        <f>カレンダー!AD36</f>
        <v>木</v>
      </c>
      <c r="AG32" s="13" t="str">
        <f>カレンダー!AE36</f>
        <v>金</v>
      </c>
      <c r="AH32" s="222"/>
      <c r="AI32" s="225"/>
      <c r="AJ32" s="131" t="s">
        <v>48</v>
      </c>
      <c r="AK32" s="152">
        <v>9</v>
      </c>
      <c r="AM32" s="107">
        <f>IFERROR(IF(MONTH(AS31+1)=$AM$28,AS31+1,""),"")</f>
        <v>46215</v>
      </c>
      <c r="AN32" s="103">
        <f t="shared" si="7"/>
        <v>46216</v>
      </c>
      <c r="AO32" s="103">
        <f t="shared" si="7"/>
        <v>46217</v>
      </c>
      <c r="AP32" s="103">
        <f t="shared" si="7"/>
        <v>46218</v>
      </c>
      <c r="AQ32" s="103">
        <f t="shared" si="7"/>
        <v>46219</v>
      </c>
      <c r="AR32" s="103">
        <f t="shared" si="7"/>
        <v>46220</v>
      </c>
      <c r="AS32" s="104">
        <f t="shared" si="7"/>
        <v>46221</v>
      </c>
      <c r="AT32" s="105">
        <f>COUNTIF(N34:T34,"●")+COUNTIF(N34:T34,"■")</f>
        <v>0</v>
      </c>
      <c r="AU32" s="95">
        <f>COUNTIF(N35:T35,"●")+COUNTIF(N35:T35,"■")</f>
        <v>0</v>
      </c>
      <c r="AV32" s="106" t="str">
        <f t="array" ref="AV32">_xlfn.IFS(AT32=0,"",AT32=0,"-",AU32&gt;=AT32,"〇",AU32&lt;=AT32,"×")</f>
        <v/>
      </c>
    </row>
    <row r="33" spans="2:48" s="3" customFormat="1" ht="60" customHeight="1" thickBot="1" x14ac:dyDescent="0.25">
      <c r="B33" s="11" t="s">
        <v>4</v>
      </c>
      <c r="C33" s="134"/>
      <c r="D33" s="134"/>
      <c r="E33" s="134"/>
      <c r="F33" s="134"/>
      <c r="G33" s="134"/>
      <c r="H33" s="134"/>
      <c r="I33" s="134"/>
      <c r="J33" s="134"/>
      <c r="K33" s="134"/>
      <c r="L33" s="134"/>
      <c r="M33" s="134"/>
      <c r="N33" s="134"/>
      <c r="O33" s="134"/>
      <c r="P33" s="134"/>
      <c r="Q33" s="134"/>
      <c r="R33" s="134"/>
      <c r="S33" s="134"/>
      <c r="T33" s="134"/>
      <c r="U33" s="134"/>
      <c r="V33" s="134" t="s">
        <v>8</v>
      </c>
      <c r="W33" s="134"/>
      <c r="X33" s="134"/>
      <c r="Y33" s="134"/>
      <c r="Z33" s="134"/>
      <c r="AA33" s="134"/>
      <c r="AB33" s="134"/>
      <c r="AC33" s="134"/>
      <c r="AD33" s="134"/>
      <c r="AE33" s="134"/>
      <c r="AF33" s="134"/>
      <c r="AG33" s="134"/>
      <c r="AH33" s="223"/>
      <c r="AI33" s="226"/>
      <c r="AJ33" s="128" t="s">
        <v>28</v>
      </c>
      <c r="AK33" s="30">
        <f>AI34</f>
        <v>31</v>
      </c>
      <c r="AM33" s="107">
        <f>IFERROR(IF(MONTH(AS32+1)=$AM$28,AS32+1,""),"")</f>
        <v>46222</v>
      </c>
      <c r="AN33" s="103">
        <f t="shared" si="7"/>
        <v>46223</v>
      </c>
      <c r="AO33" s="103">
        <f t="shared" si="7"/>
        <v>46224</v>
      </c>
      <c r="AP33" s="103">
        <f t="shared" si="7"/>
        <v>46225</v>
      </c>
      <c r="AQ33" s="103">
        <f t="shared" si="7"/>
        <v>46226</v>
      </c>
      <c r="AR33" s="103">
        <f t="shared" si="7"/>
        <v>46227</v>
      </c>
      <c r="AS33" s="104">
        <f t="shared" si="7"/>
        <v>46228</v>
      </c>
      <c r="AT33" s="105">
        <f>COUNTIF(U34:AA34,"●")+COUNTIF(U34:AA34,"■")</f>
        <v>0</v>
      </c>
      <c r="AU33" s="95">
        <f>COUNTIF(U35:AA35,"●")+COUNTIF(U35:AA35,"■")</f>
        <v>0</v>
      </c>
      <c r="AV33" s="106" t="str">
        <f t="array" ref="AV33">_xlfn.IFS(AT33=0,"",AT33=0,"-",AU33&gt;=AT33,"〇",AU33&lt;=AT33,"×")</f>
        <v/>
      </c>
    </row>
    <row r="34" spans="2:48" s="127" customFormat="1" ht="13.5" thickBot="1" x14ac:dyDescent="0.25">
      <c r="B34" s="9" t="s">
        <v>40</v>
      </c>
      <c r="C34" s="140"/>
      <c r="D34" s="140"/>
      <c r="E34" s="140"/>
      <c r="F34" s="140"/>
      <c r="G34" s="140"/>
      <c r="H34" s="143"/>
      <c r="I34" s="143"/>
      <c r="J34" s="140"/>
      <c r="K34" s="140"/>
      <c r="L34" s="140"/>
      <c r="M34" s="140"/>
      <c r="N34" s="140"/>
      <c r="O34" s="143"/>
      <c r="P34" s="143"/>
      <c r="Q34" s="140"/>
      <c r="R34" s="140"/>
      <c r="S34" s="140"/>
      <c r="T34" s="140"/>
      <c r="U34" s="140"/>
      <c r="V34" s="143"/>
      <c r="W34" s="143"/>
      <c r="X34" s="140"/>
      <c r="Y34" s="140"/>
      <c r="Z34" s="140"/>
      <c r="AA34" s="140"/>
      <c r="AB34" s="140"/>
      <c r="AC34" s="143"/>
      <c r="AD34" s="143"/>
      <c r="AE34" s="140"/>
      <c r="AF34" s="140"/>
      <c r="AG34" s="140"/>
      <c r="AH34" s="17">
        <f>COUNTIF(C34:AG34,"●")+COUNTIF(C34:AG34,"■")+COUNTIF(C34:AG34,"▲")</f>
        <v>0</v>
      </c>
      <c r="AI34" s="203">
        <v>31</v>
      </c>
      <c r="AJ34" s="129" t="s">
        <v>43</v>
      </c>
      <c r="AK34" s="34">
        <f>ROUNDDOWN(AK30/AK33,3)</f>
        <v>0</v>
      </c>
      <c r="AM34" s="107">
        <f>IFERROR(IF(MONTH(AS33+1)=$AM$28,AS33+1,""),"")</f>
        <v>46229</v>
      </c>
      <c r="AN34" s="103">
        <f t="shared" si="7"/>
        <v>46230</v>
      </c>
      <c r="AO34" s="103">
        <f t="shared" si="7"/>
        <v>46231</v>
      </c>
      <c r="AP34" s="103">
        <f t="shared" si="7"/>
        <v>46232</v>
      </c>
      <c r="AQ34" s="103">
        <f t="shared" si="7"/>
        <v>46233</v>
      </c>
      <c r="AR34" s="103">
        <f t="shared" si="7"/>
        <v>46234</v>
      </c>
      <c r="AS34" s="104" t="str">
        <f t="shared" si="7"/>
        <v/>
      </c>
      <c r="AT34" s="105">
        <f>COUNTIF(AB34:AG34,"●")+COUNTIF(AB34:AG34,"■")</f>
        <v>0</v>
      </c>
      <c r="AU34" s="95">
        <f>COUNTIF(AB35:AG35,"●")+COUNTIF(AB35:AG35,"■")</f>
        <v>0</v>
      </c>
      <c r="AV34" s="106" t="str">
        <f t="array" ref="AV34">_xlfn.IFS(AT34=0,"",AT34=0,"-",AU34&gt;=AT34,"〇",AU34&lt;=AT34,"×")</f>
        <v/>
      </c>
    </row>
    <row r="35" spans="2:48" s="127" customFormat="1" ht="13.5" thickBot="1" x14ac:dyDescent="0.25">
      <c r="B35" s="10" t="s">
        <v>2</v>
      </c>
      <c r="C35" s="146"/>
      <c r="D35" s="146"/>
      <c r="E35" s="146"/>
      <c r="F35" s="146"/>
      <c r="G35" s="146"/>
      <c r="H35" s="149"/>
      <c r="I35" s="149"/>
      <c r="J35" s="146"/>
      <c r="K35" s="146"/>
      <c r="L35" s="146"/>
      <c r="M35" s="146"/>
      <c r="N35" s="146"/>
      <c r="O35" s="149"/>
      <c r="P35" s="149"/>
      <c r="Q35" s="146"/>
      <c r="R35" s="146"/>
      <c r="S35" s="146"/>
      <c r="T35" s="146"/>
      <c r="U35" s="146"/>
      <c r="V35" s="149"/>
      <c r="W35" s="149"/>
      <c r="X35" s="146"/>
      <c r="Y35" s="146"/>
      <c r="Z35" s="146"/>
      <c r="AA35" s="146"/>
      <c r="AB35" s="146"/>
      <c r="AC35" s="149"/>
      <c r="AD35" s="149"/>
      <c r="AE35" s="146"/>
      <c r="AF35" s="146"/>
      <c r="AG35" s="146"/>
      <c r="AH35" s="123">
        <f>COUNTIF(C35:AG35,"●")+COUNTIF(C35:AG35,"■")+COUNTIF(C35:AG35,"▲")</f>
        <v>0</v>
      </c>
      <c r="AI35" s="204"/>
      <c r="AJ35" s="130" t="s">
        <v>29</v>
      </c>
      <c r="AK35" s="35">
        <f>ROUNDDOWN(AK31/AK33,3)</f>
        <v>0</v>
      </c>
      <c r="AM35" s="107" t="str">
        <f>IFERROR(IF(MONTH(AS34+1)=$AM$28,AS34+1,""),"")</f>
        <v/>
      </c>
      <c r="AN35" s="103" t="str">
        <f t="shared" si="7"/>
        <v/>
      </c>
      <c r="AO35" s="103" t="str">
        <f t="shared" si="7"/>
        <v/>
      </c>
      <c r="AP35" s="103" t="str">
        <f t="shared" si="7"/>
        <v/>
      </c>
      <c r="AQ35" s="103" t="str">
        <f t="shared" si="7"/>
        <v/>
      </c>
      <c r="AR35" s="103" t="str">
        <f t="shared" si="7"/>
        <v/>
      </c>
      <c r="AS35" s="104" t="str">
        <f t="shared" si="7"/>
        <v/>
      </c>
      <c r="AT35" s="113"/>
      <c r="AU35" s="114"/>
      <c r="AV35" s="106" t="str">
        <f t="array" ref="AV35">_xlfn.IFS(AT35=0,"",AT35=0,"-",AU35&gt;=AT35,"〇",AU35&lt;=AT35,"×")</f>
        <v/>
      </c>
    </row>
    <row r="36" spans="2:48" x14ac:dyDescent="0.2">
      <c r="AM36" s="91">
        <v>8</v>
      </c>
      <c r="AN36" s="92" t="s">
        <v>17</v>
      </c>
      <c r="AO36" s="92"/>
      <c r="AP36" s="92"/>
      <c r="AQ36" s="92"/>
      <c r="AR36" s="92"/>
      <c r="AS36" s="93"/>
      <c r="AT36" s="194" t="s">
        <v>110</v>
      </c>
      <c r="AU36" s="195"/>
      <c r="AV36" s="196"/>
    </row>
    <row r="37" spans="2:48" ht="13.5" thickBot="1" x14ac:dyDescent="0.25">
      <c r="AG37" s="76" t="s">
        <v>95</v>
      </c>
      <c r="AH37" s="62" t="str">
        <f>IF(AK42="-","-",IF(OR(AK42&gt;=8/28,AK38&gt;=AK40),"OK","NG"))</f>
        <v>NG</v>
      </c>
      <c r="AJ37" s="76" t="s">
        <v>94</v>
      </c>
      <c r="AK37" s="62" t="str">
        <f>IF(AK43="-","-",IF(OR(AK43&gt;=8/28,AK39&gt;=AK40),"OK","NG"))</f>
        <v>NG</v>
      </c>
      <c r="AM37" s="96" t="s">
        <v>16</v>
      </c>
      <c r="AN37" s="97" t="s">
        <v>17</v>
      </c>
      <c r="AO37" s="97" t="s">
        <v>18</v>
      </c>
      <c r="AP37" s="97" t="s">
        <v>12</v>
      </c>
      <c r="AQ37" s="97" t="s">
        <v>13</v>
      </c>
      <c r="AR37" s="97" t="s">
        <v>14</v>
      </c>
      <c r="AS37" s="115" t="s">
        <v>15</v>
      </c>
      <c r="AT37" s="99" t="s">
        <v>117</v>
      </c>
      <c r="AU37" s="100" t="s">
        <v>118</v>
      </c>
      <c r="AV37" s="101" t="s">
        <v>101</v>
      </c>
    </row>
    <row r="38" spans="2:48" ht="13.5" customHeight="1" thickBot="1" x14ac:dyDescent="0.25">
      <c r="B38" s="8" t="s">
        <v>0</v>
      </c>
      <c r="C38" s="228">
        <v>8</v>
      </c>
      <c r="D38" s="229"/>
      <c r="E38" s="229"/>
      <c r="F38" s="229"/>
      <c r="G38" s="229"/>
      <c r="H38" s="229"/>
      <c r="I38" s="229"/>
      <c r="J38" s="229"/>
      <c r="K38" s="229"/>
      <c r="L38" s="229"/>
      <c r="M38" s="229"/>
      <c r="N38" s="229"/>
      <c r="O38" s="229"/>
      <c r="P38" s="229"/>
      <c r="Q38" s="229"/>
      <c r="R38" s="229"/>
      <c r="S38" s="229"/>
      <c r="T38" s="229"/>
      <c r="U38" s="229"/>
      <c r="V38" s="229"/>
      <c r="W38" s="229"/>
      <c r="X38" s="229"/>
      <c r="Y38" s="229"/>
      <c r="Z38" s="229"/>
      <c r="AA38" s="229"/>
      <c r="AB38" s="229"/>
      <c r="AC38" s="229"/>
      <c r="AD38" s="229"/>
      <c r="AE38" s="229"/>
      <c r="AF38" s="229"/>
      <c r="AG38" s="230"/>
      <c r="AH38" s="221" t="s">
        <v>134</v>
      </c>
      <c r="AI38" s="224" t="s">
        <v>28</v>
      </c>
      <c r="AJ38" s="131" t="s">
        <v>41</v>
      </c>
      <c r="AK38" s="32">
        <f>AH42</f>
        <v>0</v>
      </c>
      <c r="AM38" s="102" t="str">
        <f>IF(AL38&lt;&gt;"",AL38+1,IF(TEXT(カレンダー!$A$37,"aaa")=AM37,カレンダー!$A$37,""))</f>
        <v/>
      </c>
      <c r="AN38" s="103" t="str">
        <f>IF(AM38&lt;&gt;"",AM38+1,IF(TEXT(カレンダー!$A$37,"aaa")=AN37,カレンダー!$A$37,""))</f>
        <v/>
      </c>
      <c r="AO38" s="103" t="str">
        <f>IF(AN38&lt;&gt;"",AN38+1,IF(TEXT(カレンダー!$A$37,"aaa")=AO37,カレンダー!$A$37,""))</f>
        <v/>
      </c>
      <c r="AP38" s="103" t="str">
        <f>IF(AO38&lt;&gt;"",AO38+1,IF(TEXT(カレンダー!$A$37,"aaa")=AP37,カレンダー!$A$37,""))</f>
        <v/>
      </c>
      <c r="AQ38" s="103" t="str">
        <f>IF(AP38&lt;&gt;"",AP38+1,IF(TEXT(カレンダー!$A$37,"aaa")=AQ37,カレンダー!$A$37,""))</f>
        <v/>
      </c>
      <c r="AR38" s="103" t="str">
        <f>IF(AQ38&lt;&gt;"",AQ38+1,IF(TEXT(カレンダー!$A$37,"aaa")=AR37,カレンダー!$A$37,""))</f>
        <v/>
      </c>
      <c r="AS38" s="104">
        <f>IF(AR38&lt;&gt;"",AR38+1,IF(TEXT(カレンダー!$A$37,"aaa")=AS37,カレンダー!$A$37,""))</f>
        <v>46235</v>
      </c>
      <c r="AT38" s="105">
        <f>COUNTIF(C42,"●")+COUNTIF(C42,"■")</f>
        <v>0</v>
      </c>
      <c r="AU38" s="95">
        <f>COUNTIF(C43,"●")+COUNTIF(C43,"■")</f>
        <v>0</v>
      </c>
      <c r="AV38" s="106" t="str">
        <f t="array" ref="AV38">_xlfn.IFS(AT38=0,"",AT38=0,"-",AU38&gt;=AT38,"〇",AU38&lt;=AT38,"×")</f>
        <v/>
      </c>
    </row>
    <row r="39" spans="2:48" ht="13.5" thickBot="1" x14ac:dyDescent="0.25">
      <c r="B39" s="9" t="s">
        <v>1</v>
      </c>
      <c r="C39" s="13">
        <v>1</v>
      </c>
      <c r="D39" s="13">
        <f t="shared" ref="D39:AG39" si="8">+C39+1</f>
        <v>2</v>
      </c>
      <c r="E39" s="13">
        <f t="shared" si="8"/>
        <v>3</v>
      </c>
      <c r="F39" s="13">
        <f t="shared" si="8"/>
        <v>4</v>
      </c>
      <c r="G39" s="13">
        <f t="shared" si="8"/>
        <v>5</v>
      </c>
      <c r="H39" s="13">
        <f t="shared" si="8"/>
        <v>6</v>
      </c>
      <c r="I39" s="13">
        <f t="shared" si="8"/>
        <v>7</v>
      </c>
      <c r="J39" s="13">
        <f t="shared" si="8"/>
        <v>8</v>
      </c>
      <c r="K39" s="13">
        <f t="shared" si="8"/>
        <v>9</v>
      </c>
      <c r="L39" s="13">
        <f t="shared" si="8"/>
        <v>10</v>
      </c>
      <c r="M39" s="13">
        <f t="shared" si="8"/>
        <v>11</v>
      </c>
      <c r="N39" s="13">
        <f t="shared" si="8"/>
        <v>12</v>
      </c>
      <c r="O39" s="13">
        <f t="shared" si="8"/>
        <v>13</v>
      </c>
      <c r="P39" s="13">
        <f t="shared" si="8"/>
        <v>14</v>
      </c>
      <c r="Q39" s="13">
        <f t="shared" si="8"/>
        <v>15</v>
      </c>
      <c r="R39" s="13">
        <f t="shared" si="8"/>
        <v>16</v>
      </c>
      <c r="S39" s="13">
        <f t="shared" si="8"/>
        <v>17</v>
      </c>
      <c r="T39" s="13">
        <f t="shared" si="8"/>
        <v>18</v>
      </c>
      <c r="U39" s="13">
        <f t="shared" si="8"/>
        <v>19</v>
      </c>
      <c r="V39" s="13">
        <f t="shared" si="8"/>
        <v>20</v>
      </c>
      <c r="W39" s="13">
        <f t="shared" si="8"/>
        <v>21</v>
      </c>
      <c r="X39" s="13">
        <f t="shared" si="8"/>
        <v>22</v>
      </c>
      <c r="Y39" s="13">
        <f t="shared" si="8"/>
        <v>23</v>
      </c>
      <c r="Z39" s="13">
        <f t="shared" si="8"/>
        <v>24</v>
      </c>
      <c r="AA39" s="13">
        <f t="shared" si="8"/>
        <v>25</v>
      </c>
      <c r="AB39" s="13">
        <f t="shared" si="8"/>
        <v>26</v>
      </c>
      <c r="AC39" s="13">
        <f t="shared" si="8"/>
        <v>27</v>
      </c>
      <c r="AD39" s="13">
        <f t="shared" si="8"/>
        <v>28</v>
      </c>
      <c r="AE39" s="13">
        <f t="shared" si="8"/>
        <v>29</v>
      </c>
      <c r="AF39" s="13">
        <f t="shared" si="8"/>
        <v>30</v>
      </c>
      <c r="AG39" s="13">
        <f t="shared" si="8"/>
        <v>31</v>
      </c>
      <c r="AH39" s="222"/>
      <c r="AI39" s="225"/>
      <c r="AJ39" s="131" t="s">
        <v>42</v>
      </c>
      <c r="AK39" s="32">
        <f>AH43</f>
        <v>0</v>
      </c>
      <c r="AM39" s="107">
        <f>IFERROR(IF(MONTH(AS38+1)=$AM$36,AS38+1,""),"")</f>
        <v>46236</v>
      </c>
      <c r="AN39" s="103">
        <f t="shared" ref="AN39:AS43" si="9">IFERROR(IF(MONTH(AM39+1)=$AM$36,AM39+1,""),"")</f>
        <v>46237</v>
      </c>
      <c r="AO39" s="103">
        <f t="shared" si="9"/>
        <v>46238</v>
      </c>
      <c r="AP39" s="103">
        <f t="shared" si="9"/>
        <v>46239</v>
      </c>
      <c r="AQ39" s="103">
        <f t="shared" si="9"/>
        <v>46240</v>
      </c>
      <c r="AR39" s="103">
        <f t="shared" si="9"/>
        <v>46241</v>
      </c>
      <c r="AS39" s="104">
        <f t="shared" si="9"/>
        <v>46242</v>
      </c>
      <c r="AT39" s="105">
        <f>COUNTIF(D42:J42,"●")+COUNTIF(D42:J42,"■")</f>
        <v>0</v>
      </c>
      <c r="AU39" s="95">
        <f>COUNTIF(D43:J43,"●")+COUNTIF(D43:J43,"■")</f>
        <v>0</v>
      </c>
      <c r="AV39" s="106" t="str">
        <f t="array" ref="AV39">_xlfn.IFS(AT39=0,"",AT39=0,"-",AU39&gt;=AT39,"〇",AU39&lt;=AT39,"×")</f>
        <v/>
      </c>
    </row>
    <row r="40" spans="2:48" ht="13.5" thickBot="1" x14ac:dyDescent="0.25">
      <c r="B40" s="9" t="s">
        <v>3</v>
      </c>
      <c r="C40" s="13" t="str">
        <f>カレンダー!A38</f>
        <v>土</v>
      </c>
      <c r="D40" s="13" t="str">
        <f>カレンダー!B38</f>
        <v>日</v>
      </c>
      <c r="E40" s="13" t="str">
        <f>カレンダー!C38</f>
        <v>月</v>
      </c>
      <c r="F40" s="13" t="str">
        <f>カレンダー!D38</f>
        <v>火</v>
      </c>
      <c r="G40" s="13" t="str">
        <f>カレンダー!E38</f>
        <v>水</v>
      </c>
      <c r="H40" s="13" t="str">
        <f>カレンダー!F38</f>
        <v>木</v>
      </c>
      <c r="I40" s="13" t="str">
        <f>カレンダー!G38</f>
        <v>金</v>
      </c>
      <c r="J40" s="13" t="str">
        <f>カレンダー!H38</f>
        <v>土</v>
      </c>
      <c r="K40" s="13" t="str">
        <f>カレンダー!I38</f>
        <v>日</v>
      </c>
      <c r="L40" s="13" t="str">
        <f>カレンダー!J38</f>
        <v>月</v>
      </c>
      <c r="M40" s="13" t="str">
        <f>カレンダー!K38</f>
        <v>火</v>
      </c>
      <c r="N40" s="13" t="str">
        <f>カレンダー!L38</f>
        <v>水</v>
      </c>
      <c r="O40" s="13" t="str">
        <f>カレンダー!M38</f>
        <v>木</v>
      </c>
      <c r="P40" s="13" t="str">
        <f>カレンダー!N38</f>
        <v>金</v>
      </c>
      <c r="Q40" s="13" t="str">
        <f>カレンダー!O38</f>
        <v>土</v>
      </c>
      <c r="R40" s="13" t="str">
        <f>カレンダー!P38</f>
        <v>日</v>
      </c>
      <c r="S40" s="13" t="str">
        <f>カレンダー!Q38</f>
        <v>月</v>
      </c>
      <c r="T40" s="13" t="str">
        <f>カレンダー!R38</f>
        <v>火</v>
      </c>
      <c r="U40" s="13" t="str">
        <f>カレンダー!S38</f>
        <v>水</v>
      </c>
      <c r="V40" s="13" t="str">
        <f>カレンダー!T38</f>
        <v>木</v>
      </c>
      <c r="W40" s="13" t="str">
        <f>カレンダー!U38</f>
        <v>金</v>
      </c>
      <c r="X40" s="13" t="str">
        <f>カレンダー!V38</f>
        <v>土</v>
      </c>
      <c r="Y40" s="13" t="str">
        <f>カレンダー!W38</f>
        <v>日</v>
      </c>
      <c r="Z40" s="13" t="str">
        <f>カレンダー!X38</f>
        <v>月</v>
      </c>
      <c r="AA40" s="13" t="str">
        <f>カレンダー!Y38</f>
        <v>火</v>
      </c>
      <c r="AB40" s="13" t="str">
        <f>カレンダー!Z38</f>
        <v>水</v>
      </c>
      <c r="AC40" s="13" t="str">
        <f>カレンダー!AA38</f>
        <v>木</v>
      </c>
      <c r="AD40" s="13" t="str">
        <f>カレンダー!AB38</f>
        <v>金</v>
      </c>
      <c r="AE40" s="13" t="str">
        <f>カレンダー!AC38</f>
        <v>土</v>
      </c>
      <c r="AF40" s="13" t="str">
        <f>カレンダー!AD38</f>
        <v>日</v>
      </c>
      <c r="AG40" s="13" t="str">
        <f>カレンダー!AE38</f>
        <v>月</v>
      </c>
      <c r="AH40" s="222"/>
      <c r="AI40" s="225"/>
      <c r="AJ40" s="131" t="s">
        <v>48</v>
      </c>
      <c r="AK40" s="152">
        <v>11</v>
      </c>
      <c r="AM40" s="107">
        <f>IFERROR(IF(MONTH(AS39+1)=$AM$36,AS39+1,""),"")</f>
        <v>46243</v>
      </c>
      <c r="AN40" s="103">
        <f t="shared" si="9"/>
        <v>46244</v>
      </c>
      <c r="AO40" s="103">
        <f t="shared" si="9"/>
        <v>46245</v>
      </c>
      <c r="AP40" s="103">
        <f t="shared" si="9"/>
        <v>46246</v>
      </c>
      <c r="AQ40" s="103">
        <f t="shared" si="9"/>
        <v>46247</v>
      </c>
      <c r="AR40" s="103">
        <f t="shared" si="9"/>
        <v>46248</v>
      </c>
      <c r="AS40" s="104">
        <f t="shared" si="9"/>
        <v>46249</v>
      </c>
      <c r="AT40" s="105">
        <f>COUNTIF(K42:Q42,"●")+COUNTIF(K42:Q42,"■")</f>
        <v>0</v>
      </c>
      <c r="AU40" s="95">
        <f>COUNTIF(K43:Q43,"●")+COUNTIF(K43:Q43,"■")</f>
        <v>0</v>
      </c>
      <c r="AV40" s="106" t="str">
        <f t="array" ref="AV40">_xlfn.IFS(AT40=0,"",AT40=0,"-",AU40&gt;=AT40,"〇",AU40&lt;=AT40,"×")</f>
        <v/>
      </c>
    </row>
    <row r="41" spans="2:48" s="3" customFormat="1" ht="60" customHeight="1" thickBot="1" x14ac:dyDescent="0.25">
      <c r="B41" s="11" t="s">
        <v>4</v>
      </c>
      <c r="C41" s="134"/>
      <c r="D41" s="134"/>
      <c r="E41" s="134"/>
      <c r="F41" s="134"/>
      <c r="G41" s="134"/>
      <c r="H41" s="134"/>
      <c r="I41" s="134"/>
      <c r="J41" s="134"/>
      <c r="K41" s="134"/>
      <c r="L41" s="134"/>
      <c r="M41" s="134" t="s">
        <v>38</v>
      </c>
      <c r="N41" s="134"/>
      <c r="O41" s="134" t="s">
        <v>11</v>
      </c>
      <c r="P41" s="134" t="s">
        <v>31</v>
      </c>
      <c r="Q41" s="134" t="s">
        <v>31</v>
      </c>
      <c r="R41" s="134"/>
      <c r="S41" s="134"/>
      <c r="T41" s="134"/>
      <c r="U41" s="134"/>
      <c r="V41" s="134"/>
      <c r="W41" s="134"/>
      <c r="X41" s="134"/>
      <c r="Y41" s="134"/>
      <c r="Z41" s="134"/>
      <c r="AA41" s="134"/>
      <c r="AB41" s="134"/>
      <c r="AC41" s="134"/>
      <c r="AD41" s="134"/>
      <c r="AE41" s="134"/>
      <c r="AF41" s="134"/>
      <c r="AG41" s="134"/>
      <c r="AH41" s="223"/>
      <c r="AI41" s="226"/>
      <c r="AJ41" s="128" t="s">
        <v>28</v>
      </c>
      <c r="AK41" s="30">
        <f>AI42</f>
        <v>28</v>
      </c>
      <c r="AM41" s="107">
        <f>IFERROR(IF(MONTH(AS40+1)=$AM$36,AS40+1,""),"")</f>
        <v>46250</v>
      </c>
      <c r="AN41" s="103">
        <f t="shared" si="9"/>
        <v>46251</v>
      </c>
      <c r="AO41" s="103">
        <f t="shared" si="9"/>
        <v>46252</v>
      </c>
      <c r="AP41" s="103">
        <f t="shared" si="9"/>
        <v>46253</v>
      </c>
      <c r="AQ41" s="103">
        <f t="shared" si="9"/>
        <v>46254</v>
      </c>
      <c r="AR41" s="103">
        <f t="shared" si="9"/>
        <v>46255</v>
      </c>
      <c r="AS41" s="104">
        <f t="shared" si="9"/>
        <v>46256</v>
      </c>
      <c r="AT41" s="105">
        <f>COUNTIF(R42:X42,"●")+COUNTIF(R42:X42,"■")</f>
        <v>0</v>
      </c>
      <c r="AU41" s="95">
        <f>COUNTIF(R43:X43,"●")+COUNTIF(R43:X43,"■")</f>
        <v>0</v>
      </c>
      <c r="AV41" s="106" t="str">
        <f t="array" ref="AV41">_xlfn.IFS(AT41=0,"",AT41=0,"-",AU41&gt;=AT41,"〇",AU41&lt;=AT41,"×")</f>
        <v/>
      </c>
    </row>
    <row r="42" spans="2:48" s="127" customFormat="1" ht="13.5" thickBot="1" x14ac:dyDescent="0.25">
      <c r="B42" s="9" t="s">
        <v>40</v>
      </c>
      <c r="C42" s="140"/>
      <c r="D42" s="140"/>
      <c r="E42" s="143"/>
      <c r="F42" s="143"/>
      <c r="G42" s="140"/>
      <c r="H42" s="140"/>
      <c r="I42" s="140"/>
      <c r="J42" s="140"/>
      <c r="K42" s="140"/>
      <c r="L42" s="143"/>
      <c r="M42" s="140"/>
      <c r="N42" s="140"/>
      <c r="O42" s="160"/>
      <c r="P42" s="160"/>
      <c r="Q42" s="160"/>
      <c r="R42" s="140"/>
      <c r="S42" s="143"/>
      <c r="T42" s="143"/>
      <c r="U42" s="140"/>
      <c r="V42" s="140"/>
      <c r="W42" s="140"/>
      <c r="X42" s="140"/>
      <c r="Y42" s="140"/>
      <c r="Z42" s="143"/>
      <c r="AA42" s="143"/>
      <c r="AB42" s="140"/>
      <c r="AC42" s="140"/>
      <c r="AD42" s="140"/>
      <c r="AE42" s="140"/>
      <c r="AF42" s="140"/>
      <c r="AG42" s="143"/>
      <c r="AH42" s="17">
        <f>COUNTIF(C42:AG42,"●")+COUNTIF(C42:AG42,"■")+COUNTIF(C42:AG42,"▲")</f>
        <v>0</v>
      </c>
      <c r="AI42" s="203">
        <v>28</v>
      </c>
      <c r="AJ42" s="129" t="s">
        <v>43</v>
      </c>
      <c r="AK42" s="34">
        <f>ROUNDDOWN(AK38/AK41,3)</f>
        <v>0</v>
      </c>
      <c r="AM42" s="107">
        <f>IFERROR(IF(MONTH(AS41+1)=$AM$36,AS41+1,""),"")</f>
        <v>46257</v>
      </c>
      <c r="AN42" s="103">
        <f t="shared" si="9"/>
        <v>46258</v>
      </c>
      <c r="AO42" s="103">
        <f t="shared" si="9"/>
        <v>46259</v>
      </c>
      <c r="AP42" s="103">
        <f t="shared" si="9"/>
        <v>46260</v>
      </c>
      <c r="AQ42" s="103">
        <f t="shared" si="9"/>
        <v>46261</v>
      </c>
      <c r="AR42" s="103">
        <f t="shared" si="9"/>
        <v>46262</v>
      </c>
      <c r="AS42" s="104">
        <f t="shared" si="9"/>
        <v>46263</v>
      </c>
      <c r="AT42" s="105">
        <f>COUNTIF(Y42:AE42,"●")+COUNTIF(Y42:AE42,"■")</f>
        <v>0</v>
      </c>
      <c r="AU42" s="95">
        <f>COUNTIF(Y43:AE43,"●")+COUNTIF(Y43:AE43,"■")</f>
        <v>0</v>
      </c>
      <c r="AV42" s="106" t="str">
        <f t="array" ref="AV42">_xlfn.IFS(AT42=0,"",AT42=0,"-",AU42&gt;=AT42,"〇",AU42&lt;=AT42,"×")</f>
        <v/>
      </c>
    </row>
    <row r="43" spans="2:48" s="127" customFormat="1" ht="13.5" thickBot="1" x14ac:dyDescent="0.25">
      <c r="B43" s="10" t="s">
        <v>2</v>
      </c>
      <c r="C43" s="146"/>
      <c r="D43" s="146"/>
      <c r="E43" s="149"/>
      <c r="F43" s="149"/>
      <c r="G43" s="146"/>
      <c r="H43" s="146"/>
      <c r="I43" s="146"/>
      <c r="J43" s="146"/>
      <c r="K43" s="146"/>
      <c r="L43" s="149"/>
      <c r="M43" s="146"/>
      <c r="N43" s="146"/>
      <c r="O43" s="161"/>
      <c r="P43" s="161"/>
      <c r="Q43" s="161"/>
      <c r="R43" s="146"/>
      <c r="S43" s="149"/>
      <c r="T43" s="149"/>
      <c r="U43" s="146"/>
      <c r="V43" s="146"/>
      <c r="W43" s="146"/>
      <c r="X43" s="146"/>
      <c r="Y43" s="146"/>
      <c r="Z43" s="149"/>
      <c r="AA43" s="149"/>
      <c r="AB43" s="146"/>
      <c r="AC43" s="146"/>
      <c r="AD43" s="146"/>
      <c r="AE43" s="146"/>
      <c r="AF43" s="146"/>
      <c r="AG43" s="149"/>
      <c r="AH43" s="123">
        <f>COUNTIF(C43:AG43,"●")+COUNTIF(C43:AG43,"■")+COUNTIF(C43:AG43,"▲")</f>
        <v>0</v>
      </c>
      <c r="AI43" s="204"/>
      <c r="AJ43" s="130" t="s">
        <v>29</v>
      </c>
      <c r="AK43" s="35">
        <f>ROUNDDOWN(AK39/AK41,3)</f>
        <v>0</v>
      </c>
      <c r="AM43" s="107">
        <f>IFERROR(IF(MONTH(AS42+1)=$AM$36,AS42+1,""),"")</f>
        <v>46264</v>
      </c>
      <c r="AN43" s="103">
        <f t="shared" si="9"/>
        <v>46265</v>
      </c>
      <c r="AO43" s="103" t="str">
        <f t="shared" si="9"/>
        <v/>
      </c>
      <c r="AP43" s="103" t="str">
        <f t="shared" si="9"/>
        <v/>
      </c>
      <c r="AQ43" s="103" t="str">
        <f t="shared" si="9"/>
        <v/>
      </c>
      <c r="AR43" s="103" t="str">
        <f t="shared" si="9"/>
        <v/>
      </c>
      <c r="AS43" s="104" t="str">
        <f t="shared" si="9"/>
        <v/>
      </c>
      <c r="AT43" s="105">
        <f>COUNTIF(AF42:AG42,"●")+COUNTIF(AF42:AG42,"■")</f>
        <v>0</v>
      </c>
      <c r="AU43" s="95">
        <f>COUNTIF(AF43:AG43,"●")+COUNTIF(AF43:AG43,"■")</f>
        <v>0</v>
      </c>
      <c r="AV43" s="106" t="str">
        <f t="array" ref="AV43">_xlfn.IFS(AT43=0,"",AT43=0,"-",AU43&gt;=AT43,"〇",AU43&lt;=AT43,"×")</f>
        <v/>
      </c>
    </row>
    <row r="44" spans="2:48" x14ac:dyDescent="0.2">
      <c r="G44" s="21"/>
      <c r="H44" s="21"/>
      <c r="AM44" s="91">
        <v>9</v>
      </c>
      <c r="AN44" s="92" t="s">
        <v>17</v>
      </c>
      <c r="AO44" s="92"/>
      <c r="AP44" s="92"/>
      <c r="AQ44" s="92"/>
      <c r="AR44" s="92"/>
      <c r="AS44" s="93"/>
      <c r="AT44" s="194" t="s">
        <v>110</v>
      </c>
      <c r="AU44" s="195"/>
      <c r="AV44" s="196"/>
    </row>
    <row r="45" spans="2:48" ht="13.5" thickBot="1" x14ac:dyDescent="0.25">
      <c r="G45" s="21"/>
      <c r="H45" s="21"/>
      <c r="AG45" s="76" t="s">
        <v>95</v>
      </c>
      <c r="AH45" s="62" t="str">
        <f>IF(AK50="-","-",IF(OR(AK50&gt;=8/28,AK46&gt;=AK48),"OK","NG"))</f>
        <v>NG</v>
      </c>
      <c r="AJ45" s="76" t="s">
        <v>94</v>
      </c>
      <c r="AK45" s="62" t="str">
        <f>IF(AK51="-","-",IF(OR(AK51&gt;=8/28,AK47&gt;=AK48),"OK","NG"))</f>
        <v>NG</v>
      </c>
      <c r="AM45" s="96" t="s">
        <v>16</v>
      </c>
      <c r="AN45" s="97" t="s">
        <v>17</v>
      </c>
      <c r="AO45" s="97" t="s">
        <v>18</v>
      </c>
      <c r="AP45" s="97" t="s">
        <v>12</v>
      </c>
      <c r="AQ45" s="97" t="s">
        <v>13</v>
      </c>
      <c r="AR45" s="97" t="s">
        <v>14</v>
      </c>
      <c r="AS45" s="115" t="s">
        <v>15</v>
      </c>
      <c r="AT45" s="99" t="s">
        <v>117</v>
      </c>
      <c r="AU45" s="100" t="s">
        <v>118</v>
      </c>
      <c r="AV45" s="101" t="s">
        <v>101</v>
      </c>
    </row>
    <row r="46" spans="2:48" ht="13.5" customHeight="1" thickBot="1" x14ac:dyDescent="0.25">
      <c r="B46" s="8" t="s">
        <v>0</v>
      </c>
      <c r="C46" s="228">
        <v>9</v>
      </c>
      <c r="D46" s="229"/>
      <c r="E46" s="229"/>
      <c r="F46" s="229"/>
      <c r="G46" s="229"/>
      <c r="H46" s="229"/>
      <c r="I46" s="229"/>
      <c r="J46" s="229"/>
      <c r="K46" s="229"/>
      <c r="L46" s="229"/>
      <c r="M46" s="229"/>
      <c r="N46" s="229"/>
      <c r="O46" s="229"/>
      <c r="P46" s="229"/>
      <c r="Q46" s="229"/>
      <c r="R46" s="229"/>
      <c r="S46" s="229"/>
      <c r="T46" s="229"/>
      <c r="U46" s="229"/>
      <c r="V46" s="229"/>
      <c r="W46" s="229"/>
      <c r="X46" s="229"/>
      <c r="Y46" s="229"/>
      <c r="Z46" s="229"/>
      <c r="AA46" s="229"/>
      <c r="AB46" s="229"/>
      <c r="AC46" s="229"/>
      <c r="AD46" s="229"/>
      <c r="AE46" s="229"/>
      <c r="AF46" s="229"/>
      <c r="AG46" s="230"/>
      <c r="AH46" s="221" t="s">
        <v>134</v>
      </c>
      <c r="AI46" s="224" t="s">
        <v>28</v>
      </c>
      <c r="AJ46" s="131" t="s">
        <v>41</v>
      </c>
      <c r="AK46" s="32">
        <f>AH50</f>
        <v>0</v>
      </c>
      <c r="AM46" s="102" t="str">
        <f>IF(AL46&lt;&gt;"",AL46+1,IF(TEXT(カレンダー!$A$39,"aaa")=AM45,カレンダー!$A$39,""))</f>
        <v/>
      </c>
      <c r="AN46" s="103" t="str">
        <f>IF(AM46&lt;&gt;"",AM46+1,IF(TEXT(カレンダー!$A$39,"aaa")=AN45,カレンダー!$A$39,""))</f>
        <v/>
      </c>
      <c r="AO46" s="103">
        <f>IF(AN46&lt;&gt;"",AN46+1,IF(TEXT(カレンダー!$A$39,"aaa")=AO45,カレンダー!$A$39,""))</f>
        <v>46266</v>
      </c>
      <c r="AP46" s="103">
        <f>IF(AO46&lt;&gt;"",AO46+1,IF(TEXT(カレンダー!$A$39,"aaa")=AP45,カレンダー!$A$39,""))</f>
        <v>46267</v>
      </c>
      <c r="AQ46" s="103">
        <f>IF(AP46&lt;&gt;"",AP46+1,IF(TEXT(カレンダー!$A$39,"aaa")=AQ45,カレンダー!$A$39,""))</f>
        <v>46268</v>
      </c>
      <c r="AR46" s="103">
        <f>IF(AQ46&lt;&gt;"",AQ46+1,IF(TEXT(カレンダー!$A$39,"aaa")=AR45,カレンダー!$A$39,""))</f>
        <v>46269</v>
      </c>
      <c r="AS46" s="104">
        <f>IF(AR46&lt;&gt;"",AR46+1,IF(TEXT(カレンダー!$A$39,"aaa")=AS45,カレンダー!$A$39,""))</f>
        <v>46270</v>
      </c>
      <c r="AT46" s="105">
        <f>COUNTIF(C50:G50,"●")+COUNTIF(C50:G50,"■")</f>
        <v>0</v>
      </c>
      <c r="AU46" s="95">
        <f>COUNTIF(C51:G51,"●")+COUNTIF(C51:G51,"■")</f>
        <v>0</v>
      </c>
      <c r="AV46" s="106" t="str">
        <f t="array" ref="AV46">_xlfn.IFS(AT46=0,"",AT46=0,"-",AU46&gt;=AT46,"〇",AU46&lt;=AT46,"×")</f>
        <v/>
      </c>
    </row>
    <row r="47" spans="2:48" ht="13.5" thickBot="1" x14ac:dyDescent="0.25">
      <c r="B47" s="9" t="s">
        <v>1</v>
      </c>
      <c r="C47" s="13">
        <v>1</v>
      </c>
      <c r="D47" s="13">
        <f t="shared" ref="D47:AF47" si="10">+C47+1</f>
        <v>2</v>
      </c>
      <c r="E47" s="13">
        <f t="shared" si="10"/>
        <v>3</v>
      </c>
      <c r="F47" s="13">
        <f t="shared" si="10"/>
        <v>4</v>
      </c>
      <c r="G47" s="13">
        <f t="shared" si="10"/>
        <v>5</v>
      </c>
      <c r="H47" s="13">
        <f t="shared" si="10"/>
        <v>6</v>
      </c>
      <c r="I47" s="13">
        <f t="shared" si="10"/>
        <v>7</v>
      </c>
      <c r="J47" s="13">
        <f t="shared" si="10"/>
        <v>8</v>
      </c>
      <c r="K47" s="13">
        <f t="shared" si="10"/>
        <v>9</v>
      </c>
      <c r="L47" s="13">
        <f t="shared" si="10"/>
        <v>10</v>
      </c>
      <c r="M47" s="13">
        <f t="shared" si="10"/>
        <v>11</v>
      </c>
      <c r="N47" s="13">
        <f t="shared" si="10"/>
        <v>12</v>
      </c>
      <c r="O47" s="13">
        <f t="shared" si="10"/>
        <v>13</v>
      </c>
      <c r="P47" s="13">
        <f t="shared" si="10"/>
        <v>14</v>
      </c>
      <c r="Q47" s="13">
        <f t="shared" si="10"/>
        <v>15</v>
      </c>
      <c r="R47" s="13">
        <f t="shared" si="10"/>
        <v>16</v>
      </c>
      <c r="S47" s="13">
        <f t="shared" si="10"/>
        <v>17</v>
      </c>
      <c r="T47" s="13">
        <f t="shared" si="10"/>
        <v>18</v>
      </c>
      <c r="U47" s="13">
        <f t="shared" si="10"/>
        <v>19</v>
      </c>
      <c r="V47" s="13">
        <f t="shared" si="10"/>
        <v>20</v>
      </c>
      <c r="W47" s="13">
        <f t="shared" si="10"/>
        <v>21</v>
      </c>
      <c r="X47" s="13">
        <f t="shared" si="10"/>
        <v>22</v>
      </c>
      <c r="Y47" s="13">
        <f t="shared" si="10"/>
        <v>23</v>
      </c>
      <c r="Z47" s="13">
        <f t="shared" si="10"/>
        <v>24</v>
      </c>
      <c r="AA47" s="13">
        <f t="shared" si="10"/>
        <v>25</v>
      </c>
      <c r="AB47" s="13">
        <f t="shared" si="10"/>
        <v>26</v>
      </c>
      <c r="AC47" s="13">
        <f t="shared" si="10"/>
        <v>27</v>
      </c>
      <c r="AD47" s="13">
        <f t="shared" si="10"/>
        <v>28</v>
      </c>
      <c r="AE47" s="13">
        <f t="shared" si="10"/>
        <v>29</v>
      </c>
      <c r="AF47" s="13">
        <f t="shared" si="10"/>
        <v>30</v>
      </c>
      <c r="AG47" s="13"/>
      <c r="AH47" s="222"/>
      <c r="AI47" s="225"/>
      <c r="AJ47" s="131" t="s">
        <v>42</v>
      </c>
      <c r="AK47" s="32">
        <f>AH51</f>
        <v>0</v>
      </c>
      <c r="AM47" s="107">
        <f>IFERROR(IF(MONTH(AS46+1)=$AM$44,AS46+1,""),"")</f>
        <v>46271</v>
      </c>
      <c r="AN47" s="103">
        <f t="shared" ref="AN47:AS51" si="11">IFERROR(IF(MONTH(AM47+1)=$AM$44,AM47+1,""),"")</f>
        <v>46272</v>
      </c>
      <c r="AO47" s="103">
        <f t="shared" si="11"/>
        <v>46273</v>
      </c>
      <c r="AP47" s="103">
        <f t="shared" si="11"/>
        <v>46274</v>
      </c>
      <c r="AQ47" s="103">
        <f t="shared" si="11"/>
        <v>46275</v>
      </c>
      <c r="AR47" s="103">
        <f t="shared" si="11"/>
        <v>46276</v>
      </c>
      <c r="AS47" s="104">
        <f t="shared" si="11"/>
        <v>46277</v>
      </c>
      <c r="AT47" s="105">
        <f>COUNTIF(H50:N50,"●")+COUNTIF(H50:N50,"■")</f>
        <v>0</v>
      </c>
      <c r="AU47" s="95">
        <f>COUNTIF(H51:N51,"●")+COUNTIF(H51:N51,"■")</f>
        <v>0</v>
      </c>
      <c r="AV47" s="106" t="str">
        <f t="array" ref="AV47">_xlfn.IFS(AT47=0,"",AT47=0,"-",AU47&gt;=AT47,"〇",AU47&lt;=AT47,"×")</f>
        <v/>
      </c>
    </row>
    <row r="48" spans="2:48" ht="13.5" thickBot="1" x14ac:dyDescent="0.25">
      <c r="B48" s="9" t="s">
        <v>3</v>
      </c>
      <c r="C48" s="13" t="str">
        <f>カレンダー!A40</f>
        <v>火</v>
      </c>
      <c r="D48" s="13" t="str">
        <f>カレンダー!B40</f>
        <v>水</v>
      </c>
      <c r="E48" s="13" t="str">
        <f>カレンダー!C40</f>
        <v>木</v>
      </c>
      <c r="F48" s="13" t="str">
        <f>カレンダー!D40</f>
        <v>金</v>
      </c>
      <c r="G48" s="13" t="str">
        <f>カレンダー!E40</f>
        <v>土</v>
      </c>
      <c r="H48" s="13" t="str">
        <f>カレンダー!F40</f>
        <v>日</v>
      </c>
      <c r="I48" s="13" t="str">
        <f>カレンダー!G40</f>
        <v>月</v>
      </c>
      <c r="J48" s="13" t="str">
        <f>カレンダー!H40</f>
        <v>火</v>
      </c>
      <c r="K48" s="13" t="str">
        <f>カレンダー!I40</f>
        <v>水</v>
      </c>
      <c r="L48" s="13" t="str">
        <f>カレンダー!J40</f>
        <v>木</v>
      </c>
      <c r="M48" s="13" t="str">
        <f>カレンダー!K40</f>
        <v>金</v>
      </c>
      <c r="N48" s="13" t="str">
        <f>カレンダー!L40</f>
        <v>土</v>
      </c>
      <c r="O48" s="13" t="str">
        <f>カレンダー!M40</f>
        <v>日</v>
      </c>
      <c r="P48" s="13" t="str">
        <f>カレンダー!N40</f>
        <v>月</v>
      </c>
      <c r="Q48" s="13" t="str">
        <f>カレンダー!O40</f>
        <v>火</v>
      </c>
      <c r="R48" s="13" t="str">
        <f>カレンダー!P40</f>
        <v>水</v>
      </c>
      <c r="S48" s="13" t="str">
        <f>カレンダー!Q40</f>
        <v>木</v>
      </c>
      <c r="T48" s="13" t="str">
        <f>カレンダー!R40</f>
        <v>金</v>
      </c>
      <c r="U48" s="13" t="str">
        <f>カレンダー!S40</f>
        <v>土</v>
      </c>
      <c r="V48" s="13" t="str">
        <f>カレンダー!T40</f>
        <v>日</v>
      </c>
      <c r="W48" s="13" t="str">
        <f>カレンダー!U40</f>
        <v>月</v>
      </c>
      <c r="X48" s="13" t="str">
        <f>カレンダー!V40</f>
        <v>火</v>
      </c>
      <c r="Y48" s="13" t="str">
        <f>カレンダー!W40</f>
        <v>水</v>
      </c>
      <c r="Z48" s="13" t="str">
        <f>カレンダー!X40</f>
        <v>木</v>
      </c>
      <c r="AA48" s="13" t="str">
        <f>カレンダー!Y40</f>
        <v>金</v>
      </c>
      <c r="AB48" s="13" t="str">
        <f>カレンダー!Z40</f>
        <v>土</v>
      </c>
      <c r="AC48" s="13" t="str">
        <f>カレンダー!AA40</f>
        <v>日</v>
      </c>
      <c r="AD48" s="13" t="str">
        <f>カレンダー!AB40</f>
        <v>月</v>
      </c>
      <c r="AE48" s="13" t="str">
        <f>カレンダー!AC40</f>
        <v>火</v>
      </c>
      <c r="AF48" s="13" t="str">
        <f>カレンダー!AD40</f>
        <v>水</v>
      </c>
      <c r="AG48" s="13"/>
      <c r="AH48" s="222"/>
      <c r="AI48" s="225"/>
      <c r="AJ48" s="131" t="s">
        <v>48</v>
      </c>
      <c r="AK48" s="152">
        <v>10</v>
      </c>
      <c r="AM48" s="107">
        <f>IFERROR(IF(MONTH(AS47+1)=$AM$44,AS47+1,""),"")</f>
        <v>46278</v>
      </c>
      <c r="AN48" s="103">
        <f t="shared" si="11"/>
        <v>46279</v>
      </c>
      <c r="AO48" s="103">
        <f t="shared" si="11"/>
        <v>46280</v>
      </c>
      <c r="AP48" s="103">
        <f t="shared" si="11"/>
        <v>46281</v>
      </c>
      <c r="AQ48" s="103">
        <f t="shared" si="11"/>
        <v>46282</v>
      </c>
      <c r="AR48" s="103">
        <f t="shared" si="11"/>
        <v>46283</v>
      </c>
      <c r="AS48" s="104">
        <f t="shared" si="11"/>
        <v>46284</v>
      </c>
      <c r="AT48" s="105">
        <f>COUNTIF(O50:U50,"●")+COUNTIF(O50:U50,"■")</f>
        <v>0</v>
      </c>
      <c r="AU48" s="95">
        <f>COUNTIF(O51:U51,"●")+COUNTIF(O51:U51,"■")</f>
        <v>0</v>
      </c>
      <c r="AV48" s="106" t="str">
        <f t="array" ref="AV48">_xlfn.IFS(AT48=0,"",AT48=0,"-",AU48&gt;=AT48,"〇",AU48&lt;=AT48,"×")</f>
        <v/>
      </c>
    </row>
    <row r="49" spans="2:48" s="3" customFormat="1" ht="60" customHeight="1" thickBot="1" x14ac:dyDescent="0.25">
      <c r="B49" s="11" t="s">
        <v>4</v>
      </c>
      <c r="C49" s="134"/>
      <c r="D49" s="134"/>
      <c r="E49" s="134"/>
      <c r="F49" s="134"/>
      <c r="G49" s="134"/>
      <c r="H49" s="134"/>
      <c r="I49" s="134"/>
      <c r="J49" s="134"/>
      <c r="K49" s="134"/>
      <c r="L49" s="134"/>
      <c r="M49" s="134"/>
      <c r="N49" s="134"/>
      <c r="O49" s="134"/>
      <c r="P49" s="134"/>
      <c r="Q49" s="134"/>
      <c r="R49" s="134"/>
      <c r="S49" s="134"/>
      <c r="T49" s="134"/>
      <c r="U49" s="134"/>
      <c r="V49" s="134"/>
      <c r="W49" s="134" t="s">
        <v>32</v>
      </c>
      <c r="X49" s="134"/>
      <c r="Y49" s="134" t="s">
        <v>33</v>
      </c>
      <c r="Z49" s="134"/>
      <c r="AA49" s="134"/>
      <c r="AB49" s="134"/>
      <c r="AC49" s="134"/>
      <c r="AD49" s="134"/>
      <c r="AE49" s="134"/>
      <c r="AF49" s="134"/>
      <c r="AG49" s="134"/>
      <c r="AH49" s="223"/>
      <c r="AI49" s="226"/>
      <c r="AJ49" s="128" t="s">
        <v>28</v>
      </c>
      <c r="AK49" s="30">
        <f>AI50</f>
        <v>30</v>
      </c>
      <c r="AM49" s="107">
        <f>IFERROR(IF(MONTH(AS48+1)=$AM$44,AS48+1,""),"")</f>
        <v>46285</v>
      </c>
      <c r="AN49" s="103">
        <f t="shared" si="11"/>
        <v>46286</v>
      </c>
      <c r="AO49" s="103">
        <f t="shared" si="11"/>
        <v>46287</v>
      </c>
      <c r="AP49" s="103">
        <f t="shared" si="11"/>
        <v>46288</v>
      </c>
      <c r="AQ49" s="103">
        <f t="shared" si="11"/>
        <v>46289</v>
      </c>
      <c r="AR49" s="103">
        <f t="shared" si="11"/>
        <v>46290</v>
      </c>
      <c r="AS49" s="104">
        <f t="shared" si="11"/>
        <v>46291</v>
      </c>
      <c r="AT49" s="105">
        <f>COUNTIF(V50:AB50,"●")+COUNTIF(V50:AB50,"■")</f>
        <v>0</v>
      </c>
      <c r="AU49" s="95">
        <f>COUNTIF(V51:AB51,"●")+COUNTIF(V51:AB51,"■")</f>
        <v>0</v>
      </c>
      <c r="AV49" s="106" t="str">
        <f t="array" ref="AV49">_xlfn.IFS(AT49=0,"",AT49=0,"-",AU49&gt;=AT49,"〇",AU49&lt;=AT49,"×")</f>
        <v/>
      </c>
    </row>
    <row r="50" spans="2:48" s="127" customFormat="1" ht="13.5" thickBot="1" x14ac:dyDescent="0.25">
      <c r="B50" s="9" t="s">
        <v>40</v>
      </c>
      <c r="C50" s="143"/>
      <c r="D50" s="140"/>
      <c r="E50" s="140"/>
      <c r="F50" s="140"/>
      <c r="G50" s="140"/>
      <c r="H50" s="140"/>
      <c r="I50" s="143"/>
      <c r="J50" s="143"/>
      <c r="K50" s="140"/>
      <c r="L50" s="140"/>
      <c r="M50" s="140"/>
      <c r="N50" s="140"/>
      <c r="O50" s="140"/>
      <c r="P50" s="143"/>
      <c r="Q50" s="143"/>
      <c r="R50" s="140"/>
      <c r="S50" s="140"/>
      <c r="T50" s="140"/>
      <c r="U50" s="140"/>
      <c r="V50" s="140"/>
      <c r="W50" s="143"/>
      <c r="X50" s="140"/>
      <c r="Y50" s="140"/>
      <c r="Z50" s="140"/>
      <c r="AA50" s="140"/>
      <c r="AB50" s="140"/>
      <c r="AC50" s="140"/>
      <c r="AD50" s="143"/>
      <c r="AE50" s="143"/>
      <c r="AF50" s="140"/>
      <c r="AG50" s="140"/>
      <c r="AH50" s="17">
        <f>COUNTIF(C50:AG50,"●")+COUNTIF(C50:AG50,"■")+COUNTIF(C50:AG50,"▲")</f>
        <v>0</v>
      </c>
      <c r="AI50" s="203">
        <v>30</v>
      </c>
      <c r="AJ50" s="129" t="s">
        <v>43</v>
      </c>
      <c r="AK50" s="34">
        <f>ROUNDDOWN(AK46/AK49,3)</f>
        <v>0</v>
      </c>
      <c r="AM50" s="107">
        <f>IFERROR(IF(MONTH(AS49+1)=$AM$44,AS49+1,""),"")</f>
        <v>46292</v>
      </c>
      <c r="AN50" s="103">
        <f t="shared" si="11"/>
        <v>46293</v>
      </c>
      <c r="AO50" s="103">
        <f t="shared" si="11"/>
        <v>46294</v>
      </c>
      <c r="AP50" s="103">
        <f t="shared" si="11"/>
        <v>46295</v>
      </c>
      <c r="AQ50" s="103" t="str">
        <f t="shared" si="11"/>
        <v/>
      </c>
      <c r="AR50" s="103" t="str">
        <f t="shared" si="11"/>
        <v/>
      </c>
      <c r="AS50" s="104" t="str">
        <f t="shared" si="11"/>
        <v/>
      </c>
      <c r="AT50" s="105">
        <f>COUNTIF(AC50:AF50,"●")+COUNTIF(AC50:AF50,"■")</f>
        <v>0</v>
      </c>
      <c r="AU50" s="95">
        <f>COUNTIF(AC51:AF51,"●")+COUNTIF(AC51:AF51,"■")</f>
        <v>0</v>
      </c>
      <c r="AV50" s="106" t="str">
        <f t="array" ref="AV50">_xlfn.IFS(AT50=0,"",AT50=0,"-",AU50&gt;=AT50,"〇",AU50&lt;=AT50,"×")</f>
        <v/>
      </c>
    </row>
    <row r="51" spans="2:48" s="127" customFormat="1" ht="13.5" thickBot="1" x14ac:dyDescent="0.25">
      <c r="B51" s="10" t="s">
        <v>2</v>
      </c>
      <c r="C51" s="149"/>
      <c r="D51" s="146"/>
      <c r="E51" s="146"/>
      <c r="F51" s="146"/>
      <c r="G51" s="146"/>
      <c r="H51" s="146"/>
      <c r="I51" s="149"/>
      <c r="J51" s="149"/>
      <c r="K51" s="146"/>
      <c r="L51" s="146"/>
      <c r="M51" s="146"/>
      <c r="N51" s="146"/>
      <c r="O51" s="146"/>
      <c r="P51" s="149"/>
      <c r="Q51" s="149"/>
      <c r="R51" s="146"/>
      <c r="S51" s="146"/>
      <c r="T51" s="146"/>
      <c r="U51" s="146"/>
      <c r="V51" s="146"/>
      <c r="W51" s="149"/>
      <c r="X51" s="146"/>
      <c r="Y51" s="146"/>
      <c r="Z51" s="146"/>
      <c r="AA51" s="146"/>
      <c r="AB51" s="146"/>
      <c r="AC51" s="146"/>
      <c r="AD51" s="149"/>
      <c r="AE51" s="149"/>
      <c r="AF51" s="146"/>
      <c r="AG51" s="146"/>
      <c r="AH51" s="123">
        <f>COUNTIF(C51:AG51,"●")+COUNTIF(C51:AG51,"■")+COUNTIF(C51:AG51,"▲")</f>
        <v>0</v>
      </c>
      <c r="AI51" s="204"/>
      <c r="AJ51" s="130" t="s">
        <v>29</v>
      </c>
      <c r="AK51" s="35">
        <f>ROUNDDOWN(AK47/AK49,3)</f>
        <v>0</v>
      </c>
      <c r="AM51" s="107" t="str">
        <f>IFERROR(IF(MONTH(AS50+1)=$AM$44,AS50+1,""),"")</f>
        <v/>
      </c>
      <c r="AN51" s="103" t="str">
        <f t="shared" si="11"/>
        <v/>
      </c>
      <c r="AO51" s="103" t="str">
        <f t="shared" si="11"/>
        <v/>
      </c>
      <c r="AP51" s="103" t="str">
        <f t="shared" si="11"/>
        <v/>
      </c>
      <c r="AQ51" s="103" t="str">
        <f t="shared" si="11"/>
        <v/>
      </c>
      <c r="AR51" s="103" t="str">
        <f t="shared" si="11"/>
        <v/>
      </c>
      <c r="AS51" s="104" t="str">
        <f t="shared" si="11"/>
        <v/>
      </c>
      <c r="AT51" s="113"/>
      <c r="AU51" s="114"/>
      <c r="AV51" s="106" t="str">
        <f t="array" ref="AV51">_xlfn.IFS(AT51=0,"",AT51=0,"-",AU51&gt;=AT51,"〇",AU51&lt;=AT51,"×")</f>
        <v/>
      </c>
    </row>
    <row r="52" spans="2:48" x14ac:dyDescent="0.2">
      <c r="AM52" s="91">
        <v>10</v>
      </c>
      <c r="AN52" s="92" t="s">
        <v>17</v>
      </c>
      <c r="AO52" s="92"/>
      <c r="AP52" s="92"/>
      <c r="AQ52" s="92"/>
      <c r="AR52" s="92"/>
      <c r="AS52" s="93"/>
      <c r="AT52" s="194" t="s">
        <v>110</v>
      </c>
      <c r="AU52" s="195"/>
      <c r="AV52" s="196"/>
    </row>
    <row r="53" spans="2:48" ht="13.5" thickBot="1" x14ac:dyDescent="0.25">
      <c r="AG53" s="76" t="s">
        <v>95</v>
      </c>
      <c r="AH53" s="62" t="str">
        <f>IF(AK58="-","-",IF(OR(AK58&gt;=8/28,AK54&gt;=AK56),"OK","NG"))</f>
        <v>NG</v>
      </c>
      <c r="AJ53" s="76" t="s">
        <v>94</v>
      </c>
      <c r="AK53" s="62" t="str">
        <f>IF(AK59="-","-",IF(OR(AK59&gt;=8/28,AK55&gt;=AK56),"OK","NG"))</f>
        <v>NG</v>
      </c>
      <c r="AM53" s="96" t="s">
        <v>16</v>
      </c>
      <c r="AN53" s="97" t="s">
        <v>17</v>
      </c>
      <c r="AO53" s="97" t="s">
        <v>18</v>
      </c>
      <c r="AP53" s="97" t="s">
        <v>12</v>
      </c>
      <c r="AQ53" s="97" t="s">
        <v>13</v>
      </c>
      <c r="AR53" s="97" t="s">
        <v>14</v>
      </c>
      <c r="AS53" s="115" t="s">
        <v>15</v>
      </c>
      <c r="AT53" s="99" t="s">
        <v>117</v>
      </c>
      <c r="AU53" s="100" t="s">
        <v>118</v>
      </c>
      <c r="AV53" s="101" t="s">
        <v>101</v>
      </c>
    </row>
    <row r="54" spans="2:48" ht="13.5" customHeight="1" thickBot="1" x14ac:dyDescent="0.25">
      <c r="B54" s="8" t="s">
        <v>0</v>
      </c>
      <c r="C54" s="228">
        <v>10</v>
      </c>
      <c r="D54" s="229"/>
      <c r="E54" s="229"/>
      <c r="F54" s="229"/>
      <c r="G54" s="229"/>
      <c r="H54" s="229"/>
      <c r="I54" s="229"/>
      <c r="J54" s="229"/>
      <c r="K54" s="229"/>
      <c r="L54" s="229"/>
      <c r="M54" s="229"/>
      <c r="N54" s="229"/>
      <c r="O54" s="229"/>
      <c r="P54" s="229"/>
      <c r="Q54" s="229"/>
      <c r="R54" s="229"/>
      <c r="S54" s="229"/>
      <c r="T54" s="229"/>
      <c r="U54" s="229"/>
      <c r="V54" s="229"/>
      <c r="W54" s="229"/>
      <c r="X54" s="229"/>
      <c r="Y54" s="229"/>
      <c r="Z54" s="229"/>
      <c r="AA54" s="229"/>
      <c r="AB54" s="229"/>
      <c r="AC54" s="229"/>
      <c r="AD54" s="229"/>
      <c r="AE54" s="229"/>
      <c r="AF54" s="229"/>
      <c r="AG54" s="230"/>
      <c r="AH54" s="221" t="s">
        <v>134</v>
      </c>
      <c r="AI54" s="224" t="s">
        <v>28</v>
      </c>
      <c r="AJ54" s="131" t="s">
        <v>41</v>
      </c>
      <c r="AK54" s="32">
        <f>AH58</f>
        <v>0</v>
      </c>
      <c r="AM54" s="102" t="str">
        <f>IF(AL54&lt;&gt;"",AL54+1,IF(TEXT(カレンダー!$A$41,"aaa")=AM53,カレンダー!$A$41,""))</f>
        <v/>
      </c>
      <c r="AN54" s="103" t="str">
        <f>IF(AM54&lt;&gt;"",AM54+1,IF(TEXT(カレンダー!$A$41,"aaa")=AN53,カレンダー!$A$41,""))</f>
        <v/>
      </c>
      <c r="AO54" s="103" t="str">
        <f>IF(AN54&lt;&gt;"",AN54+1,IF(TEXT(カレンダー!$A$41,"aaa")=AO53,カレンダー!$A$41,""))</f>
        <v/>
      </c>
      <c r="AP54" s="103" t="str">
        <f>IF(AO54&lt;&gt;"",AO54+1,IF(TEXT(カレンダー!$A$41,"aaa")=AP53,カレンダー!$A$41,""))</f>
        <v/>
      </c>
      <c r="AQ54" s="103">
        <f>IF(AP54&lt;&gt;"",AP54+1,IF(TEXT(カレンダー!$A$41,"aaa")=AQ53,カレンダー!$A$41,""))</f>
        <v>46296</v>
      </c>
      <c r="AR54" s="103">
        <f>IF(AQ54&lt;&gt;"",AQ54+1,IF(TEXT(カレンダー!$A$41,"aaa")=AR53,カレンダー!$A$41,""))</f>
        <v>46297</v>
      </c>
      <c r="AS54" s="104">
        <f>IF(AR54&lt;&gt;"",AR54+1,IF(TEXT(カレンダー!$A$41,"aaa")=AS53,カレンダー!$A$41,""))</f>
        <v>46298</v>
      </c>
      <c r="AT54" s="105">
        <f>COUNTIF(C58:E58,"●")+COUNTIF(C58:E58,"■")</f>
        <v>0</v>
      </c>
      <c r="AU54" s="95">
        <f>COUNTIF(C59:E59,"●")+COUNTIF(C59:E59,"■")</f>
        <v>0</v>
      </c>
      <c r="AV54" s="106" t="str">
        <f t="array" ref="AV54">_xlfn.IFS(AT54=0,"",AT54=0,"-",AU54&gt;=AT54,"〇",AU54&lt;=AT54,"×")</f>
        <v/>
      </c>
    </row>
    <row r="55" spans="2:48" ht="13.5" thickBot="1" x14ac:dyDescent="0.25">
      <c r="B55" s="9" t="s">
        <v>1</v>
      </c>
      <c r="C55" s="13">
        <v>1</v>
      </c>
      <c r="D55" s="13">
        <f t="shared" ref="D55:AG55" si="12">+C55+1</f>
        <v>2</v>
      </c>
      <c r="E55" s="13">
        <f t="shared" si="12"/>
        <v>3</v>
      </c>
      <c r="F55" s="13">
        <f t="shared" si="12"/>
        <v>4</v>
      </c>
      <c r="G55" s="13">
        <f t="shared" si="12"/>
        <v>5</v>
      </c>
      <c r="H55" s="13">
        <f t="shared" si="12"/>
        <v>6</v>
      </c>
      <c r="I55" s="13">
        <f t="shared" si="12"/>
        <v>7</v>
      </c>
      <c r="J55" s="13">
        <f t="shared" si="12"/>
        <v>8</v>
      </c>
      <c r="K55" s="13">
        <f t="shared" si="12"/>
        <v>9</v>
      </c>
      <c r="L55" s="13">
        <f t="shared" si="12"/>
        <v>10</v>
      </c>
      <c r="M55" s="13">
        <f t="shared" si="12"/>
        <v>11</v>
      </c>
      <c r="N55" s="13">
        <f t="shared" si="12"/>
        <v>12</v>
      </c>
      <c r="O55" s="13">
        <f t="shared" si="12"/>
        <v>13</v>
      </c>
      <c r="P55" s="13">
        <f t="shared" si="12"/>
        <v>14</v>
      </c>
      <c r="Q55" s="13">
        <f t="shared" si="12"/>
        <v>15</v>
      </c>
      <c r="R55" s="13">
        <f t="shared" si="12"/>
        <v>16</v>
      </c>
      <c r="S55" s="13">
        <f t="shared" si="12"/>
        <v>17</v>
      </c>
      <c r="T55" s="13">
        <f t="shared" si="12"/>
        <v>18</v>
      </c>
      <c r="U55" s="13">
        <f t="shared" si="12"/>
        <v>19</v>
      </c>
      <c r="V55" s="13">
        <f t="shared" si="12"/>
        <v>20</v>
      </c>
      <c r="W55" s="13">
        <f t="shared" si="12"/>
        <v>21</v>
      </c>
      <c r="X55" s="13">
        <f t="shared" si="12"/>
        <v>22</v>
      </c>
      <c r="Y55" s="13">
        <f t="shared" si="12"/>
        <v>23</v>
      </c>
      <c r="Z55" s="13">
        <f t="shared" si="12"/>
        <v>24</v>
      </c>
      <c r="AA55" s="13">
        <f t="shared" si="12"/>
        <v>25</v>
      </c>
      <c r="AB55" s="13">
        <f t="shared" si="12"/>
        <v>26</v>
      </c>
      <c r="AC55" s="13">
        <f t="shared" si="12"/>
        <v>27</v>
      </c>
      <c r="AD55" s="13">
        <f t="shared" si="12"/>
        <v>28</v>
      </c>
      <c r="AE55" s="13">
        <f t="shared" si="12"/>
        <v>29</v>
      </c>
      <c r="AF55" s="13">
        <f t="shared" si="12"/>
        <v>30</v>
      </c>
      <c r="AG55" s="13">
        <f t="shared" si="12"/>
        <v>31</v>
      </c>
      <c r="AH55" s="222"/>
      <c r="AI55" s="225"/>
      <c r="AJ55" s="131" t="s">
        <v>42</v>
      </c>
      <c r="AK55" s="32">
        <f>AH59</f>
        <v>0</v>
      </c>
      <c r="AM55" s="107">
        <f>IFERROR(IF(MONTH(AS54+1)=$AM$52,AS54+1,""),"")</f>
        <v>46299</v>
      </c>
      <c r="AN55" s="103">
        <f t="shared" ref="AN55:AS59" si="13">IFERROR(IF(MONTH(AM55+1)=$AM$52,AM55+1,""),"")</f>
        <v>46300</v>
      </c>
      <c r="AO55" s="103">
        <f t="shared" si="13"/>
        <v>46301</v>
      </c>
      <c r="AP55" s="103">
        <f t="shared" si="13"/>
        <v>46302</v>
      </c>
      <c r="AQ55" s="103">
        <f t="shared" si="13"/>
        <v>46303</v>
      </c>
      <c r="AR55" s="103">
        <f t="shared" si="13"/>
        <v>46304</v>
      </c>
      <c r="AS55" s="104">
        <f t="shared" si="13"/>
        <v>46305</v>
      </c>
      <c r="AT55" s="105">
        <f>COUNTIF(F58:L58,"●")+COUNTIF(F58:L58,"■")</f>
        <v>0</v>
      </c>
      <c r="AU55" s="95">
        <f>COUNTIF(F59:L59,"●")+COUNTIF(F59:L59,"■")</f>
        <v>0</v>
      </c>
      <c r="AV55" s="106" t="str">
        <f t="array" ref="AV55">_xlfn.IFS(AT55=0,"",AT55=0,"-",AU55&gt;=AT55,"〇",AU55&lt;=AT55,"×")</f>
        <v/>
      </c>
    </row>
    <row r="56" spans="2:48" ht="13.5" thickBot="1" x14ac:dyDescent="0.25">
      <c r="B56" s="9" t="s">
        <v>3</v>
      </c>
      <c r="C56" s="13" t="str">
        <f>カレンダー!A42</f>
        <v>木</v>
      </c>
      <c r="D56" s="13" t="str">
        <f>カレンダー!B42</f>
        <v>金</v>
      </c>
      <c r="E56" s="13" t="str">
        <f>カレンダー!C42</f>
        <v>土</v>
      </c>
      <c r="F56" s="13" t="str">
        <f>カレンダー!D42</f>
        <v>日</v>
      </c>
      <c r="G56" s="13" t="str">
        <f>カレンダー!E42</f>
        <v>月</v>
      </c>
      <c r="H56" s="13" t="str">
        <f>カレンダー!F42</f>
        <v>火</v>
      </c>
      <c r="I56" s="13" t="str">
        <f>カレンダー!G42</f>
        <v>水</v>
      </c>
      <c r="J56" s="13" t="str">
        <f>カレンダー!H42</f>
        <v>木</v>
      </c>
      <c r="K56" s="13" t="str">
        <f>カレンダー!I42</f>
        <v>金</v>
      </c>
      <c r="L56" s="13" t="str">
        <f>カレンダー!J42</f>
        <v>土</v>
      </c>
      <c r="M56" s="13" t="str">
        <f>カレンダー!K42</f>
        <v>日</v>
      </c>
      <c r="N56" s="13" t="str">
        <f>カレンダー!L42</f>
        <v>月</v>
      </c>
      <c r="O56" s="13" t="str">
        <f>カレンダー!M42</f>
        <v>火</v>
      </c>
      <c r="P56" s="13" t="str">
        <f>カレンダー!N42</f>
        <v>水</v>
      </c>
      <c r="Q56" s="13" t="str">
        <f>カレンダー!O42</f>
        <v>木</v>
      </c>
      <c r="R56" s="13" t="str">
        <f>カレンダー!P42</f>
        <v>金</v>
      </c>
      <c r="S56" s="13" t="str">
        <f>カレンダー!Q42</f>
        <v>土</v>
      </c>
      <c r="T56" s="13" t="str">
        <f>カレンダー!R42</f>
        <v>日</v>
      </c>
      <c r="U56" s="13" t="str">
        <f>カレンダー!S42</f>
        <v>月</v>
      </c>
      <c r="V56" s="13" t="str">
        <f>カレンダー!T42</f>
        <v>火</v>
      </c>
      <c r="W56" s="13" t="str">
        <f>カレンダー!U42</f>
        <v>水</v>
      </c>
      <c r="X56" s="13" t="str">
        <f>カレンダー!V42</f>
        <v>木</v>
      </c>
      <c r="Y56" s="13" t="str">
        <f>カレンダー!W42</f>
        <v>金</v>
      </c>
      <c r="Z56" s="13" t="str">
        <f>カレンダー!X42</f>
        <v>土</v>
      </c>
      <c r="AA56" s="13" t="str">
        <f>カレンダー!Y42</f>
        <v>日</v>
      </c>
      <c r="AB56" s="13" t="str">
        <f>カレンダー!Z42</f>
        <v>月</v>
      </c>
      <c r="AC56" s="13" t="str">
        <f>カレンダー!AA42</f>
        <v>火</v>
      </c>
      <c r="AD56" s="13" t="str">
        <f>カレンダー!AB42</f>
        <v>水</v>
      </c>
      <c r="AE56" s="13" t="str">
        <f>カレンダー!AC42</f>
        <v>木</v>
      </c>
      <c r="AF56" s="13" t="str">
        <f>カレンダー!AD42</f>
        <v>金</v>
      </c>
      <c r="AG56" s="13" t="str">
        <f>カレンダー!AE42</f>
        <v>土</v>
      </c>
      <c r="AH56" s="222"/>
      <c r="AI56" s="225"/>
      <c r="AJ56" s="131" t="s">
        <v>48</v>
      </c>
      <c r="AK56" s="152">
        <v>9</v>
      </c>
      <c r="AM56" s="107">
        <f>IFERROR(IF(MONTH(AS55+1)=$AM$52,AS55+1,""),"")</f>
        <v>46306</v>
      </c>
      <c r="AN56" s="103">
        <f t="shared" si="13"/>
        <v>46307</v>
      </c>
      <c r="AO56" s="103">
        <f t="shared" si="13"/>
        <v>46308</v>
      </c>
      <c r="AP56" s="103">
        <f t="shared" si="13"/>
        <v>46309</v>
      </c>
      <c r="AQ56" s="103">
        <f t="shared" si="13"/>
        <v>46310</v>
      </c>
      <c r="AR56" s="103">
        <f t="shared" si="13"/>
        <v>46311</v>
      </c>
      <c r="AS56" s="104">
        <f t="shared" si="13"/>
        <v>46312</v>
      </c>
      <c r="AT56" s="105">
        <f>COUNTIF(M58:S58,"●")+COUNTIF(M58:S58,"■")</f>
        <v>0</v>
      </c>
      <c r="AU56" s="95">
        <f>COUNTIF(M59:S59,"●")+COUNTIF(M59:S59,"■")</f>
        <v>0</v>
      </c>
      <c r="AV56" s="106" t="str">
        <f t="array" ref="AV56">_xlfn.IFS(AT56=0,"",AT56=0,"-",AU56&gt;=AT56,"〇",AU56&lt;=AT56,"×")</f>
        <v/>
      </c>
    </row>
    <row r="57" spans="2:48" s="3" customFormat="1" ht="60" customHeight="1" thickBot="1" x14ac:dyDescent="0.25">
      <c r="B57" s="11" t="s">
        <v>4</v>
      </c>
      <c r="C57" s="134"/>
      <c r="D57" s="134"/>
      <c r="E57" s="134"/>
      <c r="F57" s="134"/>
      <c r="G57" s="134"/>
      <c r="H57" s="134"/>
      <c r="I57" s="134"/>
      <c r="J57" s="134"/>
      <c r="K57" s="134"/>
      <c r="L57" s="134"/>
      <c r="M57" s="134"/>
      <c r="N57" s="134" t="s">
        <v>34</v>
      </c>
      <c r="O57" s="134"/>
      <c r="P57" s="134"/>
      <c r="Q57" s="134"/>
      <c r="R57" s="134"/>
      <c r="S57" s="134"/>
      <c r="T57" s="134"/>
      <c r="U57" s="134"/>
      <c r="V57" s="134"/>
      <c r="W57" s="134"/>
      <c r="X57" s="134"/>
      <c r="Y57" s="134"/>
      <c r="Z57" s="134"/>
      <c r="AA57" s="134"/>
      <c r="AB57" s="134"/>
      <c r="AC57" s="134"/>
      <c r="AD57" s="134"/>
      <c r="AE57" s="134"/>
      <c r="AF57" s="134"/>
      <c r="AG57" s="134"/>
      <c r="AH57" s="223"/>
      <c r="AI57" s="226"/>
      <c r="AJ57" s="128" t="s">
        <v>28</v>
      </c>
      <c r="AK57" s="30">
        <f>AI58</f>
        <v>31</v>
      </c>
      <c r="AM57" s="107">
        <f>IFERROR(IF(MONTH(AS56+1)=$AM$52,AS56+1,""),"")</f>
        <v>46313</v>
      </c>
      <c r="AN57" s="103">
        <f t="shared" si="13"/>
        <v>46314</v>
      </c>
      <c r="AO57" s="103">
        <f t="shared" si="13"/>
        <v>46315</v>
      </c>
      <c r="AP57" s="103">
        <f t="shared" si="13"/>
        <v>46316</v>
      </c>
      <c r="AQ57" s="103">
        <f t="shared" si="13"/>
        <v>46317</v>
      </c>
      <c r="AR57" s="103">
        <f t="shared" si="13"/>
        <v>46318</v>
      </c>
      <c r="AS57" s="104">
        <f t="shared" si="13"/>
        <v>46319</v>
      </c>
      <c r="AT57" s="105">
        <f>COUNTIF(T58:Z58,"●")+COUNTIF(T58:Z58,"■")</f>
        <v>0</v>
      </c>
      <c r="AU57" s="95">
        <f>COUNTIF(T59:Z59,"●")+COUNTIF(T59:Z59,"■")</f>
        <v>0</v>
      </c>
      <c r="AV57" s="106" t="str">
        <f t="array" ref="AV57">_xlfn.IFS(AT57=0,"",AT57=0,"-",AU57&gt;=AT57,"〇",AU57&lt;=AT57,"×")</f>
        <v/>
      </c>
    </row>
    <row r="58" spans="2:48" s="127" customFormat="1" ht="13.5" thickBot="1" x14ac:dyDescent="0.25">
      <c r="B58" s="9" t="s">
        <v>40</v>
      </c>
      <c r="C58" s="140"/>
      <c r="D58" s="140"/>
      <c r="E58" s="140"/>
      <c r="F58" s="140"/>
      <c r="G58" s="143"/>
      <c r="H58" s="143"/>
      <c r="I58" s="140"/>
      <c r="J58" s="140"/>
      <c r="K58" s="140"/>
      <c r="L58" s="140"/>
      <c r="M58" s="140"/>
      <c r="N58" s="143"/>
      <c r="O58" s="143"/>
      <c r="P58" s="140"/>
      <c r="Q58" s="140"/>
      <c r="R58" s="140"/>
      <c r="S58" s="140"/>
      <c r="T58" s="140"/>
      <c r="U58" s="143"/>
      <c r="V58" s="143"/>
      <c r="W58" s="140"/>
      <c r="X58" s="140"/>
      <c r="Y58" s="140"/>
      <c r="Z58" s="140"/>
      <c r="AA58" s="140"/>
      <c r="AB58" s="143"/>
      <c r="AC58" s="143"/>
      <c r="AD58" s="140"/>
      <c r="AE58" s="140"/>
      <c r="AF58" s="140"/>
      <c r="AG58" s="140"/>
      <c r="AH58" s="17">
        <f>COUNTIF(C58:AG58,"●")+COUNTIF(C58:AG58,"■")+COUNTIF(C58:AG58,"▲")</f>
        <v>0</v>
      </c>
      <c r="AI58" s="203">
        <v>31</v>
      </c>
      <c r="AJ58" s="129" t="s">
        <v>43</v>
      </c>
      <c r="AK58" s="34">
        <f>ROUNDDOWN(AK54/AK57,3)</f>
        <v>0</v>
      </c>
      <c r="AM58" s="107">
        <f>IFERROR(IF(MONTH(AS57+1)=$AM$52,AS57+1,""),"")</f>
        <v>46320</v>
      </c>
      <c r="AN58" s="103">
        <f t="shared" si="13"/>
        <v>46321</v>
      </c>
      <c r="AO58" s="103">
        <f t="shared" si="13"/>
        <v>46322</v>
      </c>
      <c r="AP58" s="103">
        <f t="shared" si="13"/>
        <v>46323</v>
      </c>
      <c r="AQ58" s="103">
        <f t="shared" si="13"/>
        <v>46324</v>
      </c>
      <c r="AR58" s="103">
        <f t="shared" si="13"/>
        <v>46325</v>
      </c>
      <c r="AS58" s="104">
        <f t="shared" si="13"/>
        <v>46326</v>
      </c>
      <c r="AT58" s="105">
        <f>COUNTIF(AA58:AG58,"●")+COUNTIF(AA58:AG58,"■")</f>
        <v>0</v>
      </c>
      <c r="AU58" s="95">
        <f>COUNTIF(AA59:AG59,"●")+COUNTIF(AA59:AG59,"■")</f>
        <v>0</v>
      </c>
      <c r="AV58" s="106" t="str">
        <f t="array" ref="AV58">_xlfn.IFS(AT58=0,"",AT58=0,"-",AU58&gt;=AT58,"〇",AU58&lt;=AT58,"×")</f>
        <v/>
      </c>
    </row>
    <row r="59" spans="2:48" s="127" customFormat="1" ht="13.5" thickBot="1" x14ac:dyDescent="0.25">
      <c r="B59" s="10" t="s">
        <v>2</v>
      </c>
      <c r="C59" s="146"/>
      <c r="D59" s="146"/>
      <c r="E59" s="146"/>
      <c r="F59" s="146"/>
      <c r="G59" s="149"/>
      <c r="H59" s="149"/>
      <c r="I59" s="146"/>
      <c r="J59" s="146"/>
      <c r="K59" s="146"/>
      <c r="L59" s="146"/>
      <c r="M59" s="146"/>
      <c r="N59" s="149"/>
      <c r="O59" s="149"/>
      <c r="P59" s="146"/>
      <c r="Q59" s="146"/>
      <c r="R59" s="146"/>
      <c r="S59" s="146"/>
      <c r="T59" s="146"/>
      <c r="U59" s="149"/>
      <c r="V59" s="149"/>
      <c r="W59" s="146"/>
      <c r="X59" s="146"/>
      <c r="Y59" s="146"/>
      <c r="Z59" s="146"/>
      <c r="AA59" s="146"/>
      <c r="AB59" s="149"/>
      <c r="AC59" s="149"/>
      <c r="AD59" s="146"/>
      <c r="AE59" s="146"/>
      <c r="AF59" s="146"/>
      <c r="AG59" s="146"/>
      <c r="AH59" s="123">
        <f>COUNTIF(C59:AG59,"●")+COUNTIF(C59:AG59,"■")+COUNTIF(C59:AG59,"▲")</f>
        <v>0</v>
      </c>
      <c r="AI59" s="204"/>
      <c r="AJ59" s="130" t="s">
        <v>29</v>
      </c>
      <c r="AK59" s="35">
        <f>ROUNDDOWN(AK55/AK57,3)</f>
        <v>0</v>
      </c>
      <c r="AM59" s="107" t="str">
        <f>IFERROR(IF(MONTH(AS58+1)=$AM$52,AS58+1,""),"")</f>
        <v/>
      </c>
      <c r="AN59" s="103" t="str">
        <f t="shared" si="13"/>
        <v/>
      </c>
      <c r="AO59" s="103" t="str">
        <f t="shared" si="13"/>
        <v/>
      </c>
      <c r="AP59" s="103" t="str">
        <f t="shared" si="13"/>
        <v/>
      </c>
      <c r="AQ59" s="103" t="str">
        <f t="shared" si="13"/>
        <v/>
      </c>
      <c r="AR59" s="103" t="str">
        <f t="shared" si="13"/>
        <v/>
      </c>
      <c r="AS59" s="104" t="str">
        <f t="shared" si="13"/>
        <v/>
      </c>
      <c r="AT59" s="105"/>
      <c r="AU59" s="114"/>
      <c r="AV59" s="106" t="str">
        <f t="array" ref="AV59">_xlfn.IFS(AT59=0,"",AT59=0,"-",AU59&gt;=AT59,"〇",AU59&lt;=AT59,"×")</f>
        <v/>
      </c>
    </row>
    <row r="60" spans="2:48" x14ac:dyDescent="0.2">
      <c r="AM60" s="91">
        <v>11</v>
      </c>
      <c r="AN60" s="92" t="s">
        <v>17</v>
      </c>
      <c r="AO60" s="92"/>
      <c r="AP60" s="92"/>
      <c r="AQ60" s="92"/>
      <c r="AR60" s="92"/>
      <c r="AS60" s="93"/>
      <c r="AT60" s="194" t="s">
        <v>110</v>
      </c>
      <c r="AU60" s="195"/>
      <c r="AV60" s="196"/>
    </row>
    <row r="61" spans="2:48" ht="13.5" thickBot="1" x14ac:dyDescent="0.25">
      <c r="AG61" s="76" t="s">
        <v>95</v>
      </c>
      <c r="AH61" s="62" t="str">
        <f>IF(AK66="-","-",IF(OR(AK66&gt;=8/28,AK62&gt;=AK64),"OK","NG"))</f>
        <v>NG</v>
      </c>
      <c r="AJ61" s="76" t="s">
        <v>94</v>
      </c>
      <c r="AK61" s="62" t="str">
        <f>IF(AK67="-","-",IF(OR(AK67&gt;=8/28,AK63&gt;=AK64),"OK","NG"))</f>
        <v>NG</v>
      </c>
      <c r="AM61" s="96" t="s">
        <v>16</v>
      </c>
      <c r="AN61" s="97" t="s">
        <v>17</v>
      </c>
      <c r="AO61" s="97" t="s">
        <v>18</v>
      </c>
      <c r="AP61" s="97" t="s">
        <v>12</v>
      </c>
      <c r="AQ61" s="97" t="s">
        <v>13</v>
      </c>
      <c r="AR61" s="97" t="s">
        <v>14</v>
      </c>
      <c r="AS61" s="115" t="s">
        <v>15</v>
      </c>
      <c r="AT61" s="99" t="s">
        <v>117</v>
      </c>
      <c r="AU61" s="100" t="s">
        <v>118</v>
      </c>
      <c r="AV61" s="101" t="s">
        <v>101</v>
      </c>
    </row>
    <row r="62" spans="2:48" ht="13.5" customHeight="1" thickBot="1" x14ac:dyDescent="0.25">
      <c r="B62" s="8" t="s">
        <v>0</v>
      </c>
      <c r="C62" s="218">
        <v>11</v>
      </c>
      <c r="D62" s="219"/>
      <c r="E62" s="219"/>
      <c r="F62" s="219"/>
      <c r="G62" s="219"/>
      <c r="H62" s="219"/>
      <c r="I62" s="219"/>
      <c r="J62" s="219"/>
      <c r="K62" s="219"/>
      <c r="L62" s="219"/>
      <c r="M62" s="219"/>
      <c r="N62" s="219"/>
      <c r="O62" s="219"/>
      <c r="P62" s="219"/>
      <c r="Q62" s="219"/>
      <c r="R62" s="219"/>
      <c r="S62" s="219"/>
      <c r="T62" s="219"/>
      <c r="U62" s="219"/>
      <c r="V62" s="219"/>
      <c r="W62" s="219"/>
      <c r="X62" s="219"/>
      <c r="Y62" s="219"/>
      <c r="Z62" s="219"/>
      <c r="AA62" s="219"/>
      <c r="AB62" s="219"/>
      <c r="AC62" s="219"/>
      <c r="AD62" s="219"/>
      <c r="AE62" s="219"/>
      <c r="AF62" s="219"/>
      <c r="AG62" s="227"/>
      <c r="AH62" s="221" t="s">
        <v>134</v>
      </c>
      <c r="AI62" s="224" t="s">
        <v>28</v>
      </c>
      <c r="AJ62" s="131" t="s">
        <v>41</v>
      </c>
      <c r="AK62" s="32">
        <f>AH66</f>
        <v>0</v>
      </c>
      <c r="AM62" s="102">
        <f>IF(AL62&lt;&gt;"",AL62+1,IF(TEXT(カレンダー!$A$43,"aaa")=AM61,カレンダー!$A$43,""))</f>
        <v>46327</v>
      </c>
      <c r="AN62" s="103">
        <f>IF(AM62&lt;&gt;"",AM62+1,IF(TEXT(カレンダー!$A$43,"aaa")=AN61,カレンダー!$A$43,""))</f>
        <v>46328</v>
      </c>
      <c r="AO62" s="103">
        <f>IF(AN62&lt;&gt;"",AN62+1,IF(TEXT(カレンダー!$A$43,"aaa")=AO61,カレンダー!$A$43,""))</f>
        <v>46329</v>
      </c>
      <c r="AP62" s="103">
        <f>IF(AO62&lt;&gt;"",AO62+1,IF(TEXT(カレンダー!$A$43,"aaa")=AP61,カレンダー!$A$43,""))</f>
        <v>46330</v>
      </c>
      <c r="AQ62" s="103">
        <f>IF(AP62&lt;&gt;"",AP62+1,IF(TEXT(カレンダー!$A$43,"aaa")=AQ61,カレンダー!$A$43,""))</f>
        <v>46331</v>
      </c>
      <c r="AR62" s="103">
        <f>IF(AQ62&lt;&gt;"",AQ62+1,IF(TEXT(カレンダー!$A$43,"aaa")=AR61,カレンダー!$A$43,""))</f>
        <v>46332</v>
      </c>
      <c r="AS62" s="104">
        <f>IF(AR62&lt;&gt;"",AR62+1,IF(TEXT(カレンダー!$A$43,"aaa")=AS61,カレンダー!$A$43,""))</f>
        <v>46333</v>
      </c>
      <c r="AT62" s="105">
        <f>COUNTIF(C66:I66,"●")+COUNTIF(C66:I66,"■")</f>
        <v>0</v>
      </c>
      <c r="AU62" s="95">
        <f>COUNTIF(C67:I67,"●")+COUNTIF(C67:I67,"■")</f>
        <v>0</v>
      </c>
      <c r="AV62" s="106" t="str">
        <f t="array" ref="AV62">_xlfn.IFS(AT62=0,"",AT62=0,"-",AU62&gt;=AT62,"〇",AU62&lt;=AT62,"×")</f>
        <v/>
      </c>
    </row>
    <row r="63" spans="2:48" ht="13.5" thickBot="1" x14ac:dyDescent="0.25">
      <c r="B63" s="9" t="s">
        <v>1</v>
      </c>
      <c r="C63" s="13">
        <v>1</v>
      </c>
      <c r="D63" s="13">
        <f t="shared" ref="D63:AF63" si="14">+C63+1</f>
        <v>2</v>
      </c>
      <c r="E63" s="13">
        <f t="shared" si="14"/>
        <v>3</v>
      </c>
      <c r="F63" s="13">
        <f t="shared" si="14"/>
        <v>4</v>
      </c>
      <c r="G63" s="13">
        <f t="shared" si="14"/>
        <v>5</v>
      </c>
      <c r="H63" s="13">
        <f t="shared" si="14"/>
        <v>6</v>
      </c>
      <c r="I63" s="13">
        <f t="shared" si="14"/>
        <v>7</v>
      </c>
      <c r="J63" s="13">
        <f t="shared" si="14"/>
        <v>8</v>
      </c>
      <c r="K63" s="13">
        <f t="shared" si="14"/>
        <v>9</v>
      </c>
      <c r="L63" s="13">
        <f t="shared" si="14"/>
        <v>10</v>
      </c>
      <c r="M63" s="13">
        <f t="shared" si="14"/>
        <v>11</v>
      </c>
      <c r="N63" s="13">
        <f t="shared" si="14"/>
        <v>12</v>
      </c>
      <c r="O63" s="13">
        <f t="shared" si="14"/>
        <v>13</v>
      </c>
      <c r="P63" s="13">
        <f t="shared" si="14"/>
        <v>14</v>
      </c>
      <c r="Q63" s="13">
        <f t="shared" si="14"/>
        <v>15</v>
      </c>
      <c r="R63" s="13">
        <f t="shared" si="14"/>
        <v>16</v>
      </c>
      <c r="S63" s="13">
        <f t="shared" si="14"/>
        <v>17</v>
      </c>
      <c r="T63" s="13">
        <f t="shared" si="14"/>
        <v>18</v>
      </c>
      <c r="U63" s="13">
        <f t="shared" si="14"/>
        <v>19</v>
      </c>
      <c r="V63" s="13">
        <f t="shared" si="14"/>
        <v>20</v>
      </c>
      <c r="W63" s="13">
        <f t="shared" si="14"/>
        <v>21</v>
      </c>
      <c r="X63" s="13">
        <f t="shared" si="14"/>
        <v>22</v>
      </c>
      <c r="Y63" s="13">
        <f t="shared" si="14"/>
        <v>23</v>
      </c>
      <c r="Z63" s="13">
        <f t="shared" si="14"/>
        <v>24</v>
      </c>
      <c r="AA63" s="13">
        <f t="shared" si="14"/>
        <v>25</v>
      </c>
      <c r="AB63" s="13">
        <f t="shared" si="14"/>
        <v>26</v>
      </c>
      <c r="AC63" s="13">
        <f t="shared" si="14"/>
        <v>27</v>
      </c>
      <c r="AD63" s="13">
        <f t="shared" si="14"/>
        <v>28</v>
      </c>
      <c r="AE63" s="13">
        <f t="shared" si="14"/>
        <v>29</v>
      </c>
      <c r="AF63" s="13">
        <f t="shared" si="14"/>
        <v>30</v>
      </c>
      <c r="AG63" s="13"/>
      <c r="AH63" s="222"/>
      <c r="AI63" s="225"/>
      <c r="AJ63" s="131" t="s">
        <v>42</v>
      </c>
      <c r="AK63" s="32">
        <f>AH67</f>
        <v>0</v>
      </c>
      <c r="AM63" s="107">
        <f>IFERROR(IF(MONTH(AS62+1)=$AM$60,AS62+1,""),"")</f>
        <v>46334</v>
      </c>
      <c r="AN63" s="103">
        <f t="shared" ref="AN63:AS67" si="15">IFERROR(IF(MONTH(AM63+1)=$AM$60,AM63+1,""),"")</f>
        <v>46335</v>
      </c>
      <c r="AO63" s="103">
        <f t="shared" si="15"/>
        <v>46336</v>
      </c>
      <c r="AP63" s="103">
        <f t="shared" si="15"/>
        <v>46337</v>
      </c>
      <c r="AQ63" s="103">
        <f t="shared" si="15"/>
        <v>46338</v>
      </c>
      <c r="AR63" s="103">
        <f t="shared" si="15"/>
        <v>46339</v>
      </c>
      <c r="AS63" s="104">
        <f t="shared" si="15"/>
        <v>46340</v>
      </c>
      <c r="AT63" s="105">
        <f>COUNTIF(J66:P66,"●")+COUNTIF(J66:P66,"■")</f>
        <v>0</v>
      </c>
      <c r="AU63" s="95">
        <f>COUNTIF(J67:P67,"●")+COUNTIF(J67:P67,"■")</f>
        <v>0</v>
      </c>
      <c r="AV63" s="106" t="str">
        <f t="array" ref="AV63">_xlfn.IFS(AT63=0,"",AT63=0,"-",AU63&gt;=AT63,"〇",AU63&lt;=AT63,"×")</f>
        <v/>
      </c>
    </row>
    <row r="64" spans="2:48" ht="13.5" thickBot="1" x14ac:dyDescent="0.25">
      <c r="B64" s="9" t="s">
        <v>3</v>
      </c>
      <c r="C64" s="13" t="str">
        <f>カレンダー!A44</f>
        <v>日</v>
      </c>
      <c r="D64" s="13" t="str">
        <f>カレンダー!B44</f>
        <v>月</v>
      </c>
      <c r="E64" s="13" t="str">
        <f>カレンダー!C44</f>
        <v>火</v>
      </c>
      <c r="F64" s="13" t="str">
        <f>カレンダー!D44</f>
        <v>水</v>
      </c>
      <c r="G64" s="13" t="str">
        <f>カレンダー!E44</f>
        <v>木</v>
      </c>
      <c r="H64" s="13" t="str">
        <f>カレンダー!F44</f>
        <v>金</v>
      </c>
      <c r="I64" s="13" t="str">
        <f>カレンダー!G44</f>
        <v>土</v>
      </c>
      <c r="J64" s="13" t="str">
        <f>カレンダー!H44</f>
        <v>日</v>
      </c>
      <c r="K64" s="13" t="str">
        <f>カレンダー!I44</f>
        <v>月</v>
      </c>
      <c r="L64" s="13" t="str">
        <f>カレンダー!J44</f>
        <v>火</v>
      </c>
      <c r="M64" s="13" t="str">
        <f>カレンダー!K44</f>
        <v>水</v>
      </c>
      <c r="N64" s="13" t="str">
        <f>カレンダー!L44</f>
        <v>木</v>
      </c>
      <c r="O64" s="13" t="str">
        <f>カレンダー!M44</f>
        <v>金</v>
      </c>
      <c r="P64" s="13" t="str">
        <f>カレンダー!N44</f>
        <v>土</v>
      </c>
      <c r="Q64" s="13" t="str">
        <f>カレンダー!O44</f>
        <v>日</v>
      </c>
      <c r="R64" s="13" t="str">
        <f>カレンダー!P44</f>
        <v>月</v>
      </c>
      <c r="S64" s="13" t="str">
        <f>カレンダー!Q44</f>
        <v>火</v>
      </c>
      <c r="T64" s="13" t="str">
        <f>カレンダー!R44</f>
        <v>水</v>
      </c>
      <c r="U64" s="13" t="str">
        <f>カレンダー!S44</f>
        <v>木</v>
      </c>
      <c r="V64" s="13" t="str">
        <f>カレンダー!T44</f>
        <v>金</v>
      </c>
      <c r="W64" s="13" t="str">
        <f>カレンダー!U44</f>
        <v>土</v>
      </c>
      <c r="X64" s="13" t="str">
        <f>カレンダー!V44</f>
        <v>日</v>
      </c>
      <c r="Y64" s="13" t="str">
        <f>カレンダー!W44</f>
        <v>月</v>
      </c>
      <c r="Z64" s="13" t="str">
        <f>カレンダー!X44</f>
        <v>火</v>
      </c>
      <c r="AA64" s="13" t="str">
        <f>カレンダー!Y44</f>
        <v>水</v>
      </c>
      <c r="AB64" s="13" t="str">
        <f>カレンダー!Z44</f>
        <v>木</v>
      </c>
      <c r="AC64" s="13" t="str">
        <f>カレンダー!AA44</f>
        <v>金</v>
      </c>
      <c r="AD64" s="13" t="str">
        <f>カレンダー!AB44</f>
        <v>土</v>
      </c>
      <c r="AE64" s="13" t="str">
        <f>カレンダー!AC44</f>
        <v>日</v>
      </c>
      <c r="AF64" s="13" t="str">
        <f>カレンダー!AD44</f>
        <v>月</v>
      </c>
      <c r="AG64" s="13"/>
      <c r="AH64" s="222"/>
      <c r="AI64" s="225"/>
      <c r="AJ64" s="131" t="s">
        <v>48</v>
      </c>
      <c r="AK64" s="152">
        <v>12</v>
      </c>
      <c r="AM64" s="107">
        <f>IFERROR(IF(MONTH(AS63+1)=$AM$60,AS63+1,""),"")</f>
        <v>46341</v>
      </c>
      <c r="AN64" s="103">
        <f t="shared" si="15"/>
        <v>46342</v>
      </c>
      <c r="AO64" s="103">
        <f t="shared" si="15"/>
        <v>46343</v>
      </c>
      <c r="AP64" s="103">
        <f t="shared" si="15"/>
        <v>46344</v>
      </c>
      <c r="AQ64" s="103">
        <f t="shared" si="15"/>
        <v>46345</v>
      </c>
      <c r="AR64" s="103">
        <f t="shared" si="15"/>
        <v>46346</v>
      </c>
      <c r="AS64" s="104">
        <f t="shared" si="15"/>
        <v>46347</v>
      </c>
      <c r="AT64" s="105">
        <f>COUNTIF(Q66:W66,"●")+COUNTIF(Q66:W66,"■")</f>
        <v>0</v>
      </c>
      <c r="AU64" s="95">
        <f>COUNTIF(Q67:W67,"●")+COUNTIF(Q67:W67,"■")</f>
        <v>0</v>
      </c>
      <c r="AV64" s="106" t="str">
        <f t="array" ref="AV64">_xlfn.IFS(AT64=0,"",AT64=0,"-",AU64&gt;=AT64,"〇",AU64&lt;=AT64,"×")</f>
        <v/>
      </c>
    </row>
    <row r="65" spans="2:48" s="3" customFormat="1" ht="60" customHeight="1" thickBot="1" x14ac:dyDescent="0.25">
      <c r="B65" s="11" t="s">
        <v>4</v>
      </c>
      <c r="C65" s="134"/>
      <c r="D65" s="134"/>
      <c r="E65" s="134" t="s">
        <v>9</v>
      </c>
      <c r="F65" s="134"/>
      <c r="G65" s="134"/>
      <c r="H65" s="134"/>
      <c r="I65" s="134"/>
      <c r="J65" s="134"/>
      <c r="K65" s="134"/>
      <c r="L65" s="134"/>
      <c r="M65" s="134"/>
      <c r="N65" s="134"/>
      <c r="O65" s="134"/>
      <c r="P65" s="134"/>
      <c r="Q65" s="134"/>
      <c r="R65" s="134"/>
      <c r="S65" s="134"/>
      <c r="T65" s="134"/>
      <c r="U65" s="134"/>
      <c r="V65" s="134"/>
      <c r="W65" s="134"/>
      <c r="X65" s="134"/>
      <c r="Y65" s="134" t="s">
        <v>21</v>
      </c>
      <c r="Z65" s="134"/>
      <c r="AA65" s="134"/>
      <c r="AB65" s="134"/>
      <c r="AC65" s="134"/>
      <c r="AD65" s="134"/>
      <c r="AE65" s="134"/>
      <c r="AF65" s="134"/>
      <c r="AG65" s="134"/>
      <c r="AH65" s="223"/>
      <c r="AI65" s="226"/>
      <c r="AJ65" s="128" t="s">
        <v>28</v>
      </c>
      <c r="AK65" s="30">
        <f>AI66</f>
        <v>30</v>
      </c>
      <c r="AM65" s="107">
        <f>IFERROR(IF(MONTH(AS64+1)=$AM$60,AS64+1,""),"")</f>
        <v>46348</v>
      </c>
      <c r="AN65" s="103">
        <f t="shared" si="15"/>
        <v>46349</v>
      </c>
      <c r="AO65" s="103">
        <f t="shared" si="15"/>
        <v>46350</v>
      </c>
      <c r="AP65" s="103">
        <f t="shared" si="15"/>
        <v>46351</v>
      </c>
      <c r="AQ65" s="103">
        <f t="shared" si="15"/>
        <v>46352</v>
      </c>
      <c r="AR65" s="103">
        <f t="shared" si="15"/>
        <v>46353</v>
      </c>
      <c r="AS65" s="104">
        <f t="shared" si="15"/>
        <v>46354</v>
      </c>
      <c r="AT65" s="105">
        <f>COUNTIF(X66:AD66,"●")+COUNTIF(X66:AD66,"■")</f>
        <v>0</v>
      </c>
      <c r="AU65" s="95">
        <f>COUNTIF(X67:AD67,"●")+COUNTIF(X67:AD67,"■")</f>
        <v>0</v>
      </c>
      <c r="AV65" s="106" t="str">
        <f t="array" ref="AV65">_xlfn.IFS(AT65=0,"",AT65=0,"-",AU65&gt;=AT65,"〇",AU65&lt;=AT65,"×")</f>
        <v/>
      </c>
    </row>
    <row r="66" spans="2:48" s="127" customFormat="1" ht="13.5" thickBot="1" x14ac:dyDescent="0.25">
      <c r="B66" s="9" t="s">
        <v>40</v>
      </c>
      <c r="C66" s="140"/>
      <c r="D66" s="143"/>
      <c r="E66" s="140"/>
      <c r="F66" s="140"/>
      <c r="G66" s="140"/>
      <c r="H66" s="140"/>
      <c r="I66" s="140"/>
      <c r="J66" s="140"/>
      <c r="K66" s="143"/>
      <c r="L66" s="143"/>
      <c r="M66" s="140"/>
      <c r="N66" s="140"/>
      <c r="O66" s="140"/>
      <c r="P66" s="140"/>
      <c r="Q66" s="140"/>
      <c r="R66" s="143"/>
      <c r="S66" s="143"/>
      <c r="T66" s="140"/>
      <c r="U66" s="140"/>
      <c r="V66" s="140"/>
      <c r="W66" s="140"/>
      <c r="X66" s="140"/>
      <c r="Y66" s="140"/>
      <c r="Z66" s="143"/>
      <c r="AA66" s="140"/>
      <c r="AB66" s="140"/>
      <c r="AC66" s="140"/>
      <c r="AD66" s="140"/>
      <c r="AE66" s="140"/>
      <c r="AF66" s="143"/>
      <c r="AG66" s="140"/>
      <c r="AH66" s="17">
        <f>COUNTIF(C66:AG66,"●")+COUNTIF(C66:AG66,"■")+COUNTIF(C66:AG66,"▲")</f>
        <v>0</v>
      </c>
      <c r="AI66" s="203">
        <v>30</v>
      </c>
      <c r="AJ66" s="129" t="s">
        <v>43</v>
      </c>
      <c r="AK66" s="34">
        <f>ROUNDDOWN(AK62/AK65,3)</f>
        <v>0</v>
      </c>
      <c r="AM66" s="107">
        <f>IFERROR(IF(MONTH(AS65+1)=$AM$60,AS65+1,""),"")</f>
        <v>46355</v>
      </c>
      <c r="AN66" s="103">
        <f t="shared" si="15"/>
        <v>46356</v>
      </c>
      <c r="AO66" s="103" t="str">
        <f t="shared" si="15"/>
        <v/>
      </c>
      <c r="AP66" s="103" t="str">
        <f t="shared" si="15"/>
        <v/>
      </c>
      <c r="AQ66" s="103" t="str">
        <f t="shared" si="15"/>
        <v/>
      </c>
      <c r="AR66" s="103" t="str">
        <f t="shared" si="15"/>
        <v/>
      </c>
      <c r="AS66" s="104" t="str">
        <f t="shared" si="15"/>
        <v/>
      </c>
      <c r="AT66" s="105">
        <f>COUNTIF(AE66:AF66,"●")+COUNTIF(AE66:AF66,"■")</f>
        <v>0</v>
      </c>
      <c r="AU66" s="95">
        <f>COUNTIF(AE67:AF67,"●")+COUNTIF(AE67:AF67,"■")</f>
        <v>0</v>
      </c>
      <c r="AV66" s="106" t="str">
        <f t="array" ref="AV66">_xlfn.IFS(AT66=0,"",AT66=0,"-",AU66&gt;=AT66,"〇",AU66&lt;=AT66,"×")</f>
        <v/>
      </c>
    </row>
    <row r="67" spans="2:48" s="127" customFormat="1" ht="13.5" thickBot="1" x14ac:dyDescent="0.25">
      <c r="B67" s="10" t="s">
        <v>2</v>
      </c>
      <c r="C67" s="146"/>
      <c r="D67" s="149"/>
      <c r="E67" s="146"/>
      <c r="F67" s="146"/>
      <c r="G67" s="146"/>
      <c r="H67" s="146"/>
      <c r="I67" s="146"/>
      <c r="J67" s="146"/>
      <c r="K67" s="149"/>
      <c r="L67" s="149"/>
      <c r="M67" s="146"/>
      <c r="N67" s="146"/>
      <c r="O67" s="146"/>
      <c r="P67" s="146"/>
      <c r="Q67" s="146"/>
      <c r="R67" s="149"/>
      <c r="S67" s="149"/>
      <c r="T67" s="146"/>
      <c r="U67" s="146"/>
      <c r="V67" s="146"/>
      <c r="W67" s="146"/>
      <c r="X67" s="146"/>
      <c r="Y67" s="146"/>
      <c r="Z67" s="149"/>
      <c r="AA67" s="146"/>
      <c r="AB67" s="146"/>
      <c r="AC67" s="146"/>
      <c r="AD67" s="146"/>
      <c r="AE67" s="146"/>
      <c r="AF67" s="149"/>
      <c r="AG67" s="146"/>
      <c r="AH67" s="123">
        <f>COUNTIF(C67:AG67,"●")+COUNTIF(C67:AG67,"■")+COUNTIF(C67:AG67,"▲")</f>
        <v>0</v>
      </c>
      <c r="AI67" s="204"/>
      <c r="AJ67" s="130" t="s">
        <v>29</v>
      </c>
      <c r="AK67" s="35">
        <f>ROUNDDOWN(AK63/AK65,3)</f>
        <v>0</v>
      </c>
      <c r="AM67" s="107" t="str">
        <f>IFERROR(IF(MONTH(AS66+1)=$AM$60,AS66+1,""),"")</f>
        <v/>
      </c>
      <c r="AN67" s="103" t="str">
        <f t="shared" si="15"/>
        <v/>
      </c>
      <c r="AO67" s="103" t="str">
        <f t="shared" si="15"/>
        <v/>
      </c>
      <c r="AP67" s="103" t="str">
        <f t="shared" si="15"/>
        <v/>
      </c>
      <c r="AQ67" s="103" t="str">
        <f t="shared" si="15"/>
        <v/>
      </c>
      <c r="AR67" s="103" t="str">
        <f t="shared" si="15"/>
        <v/>
      </c>
      <c r="AS67" s="104" t="str">
        <f t="shared" si="15"/>
        <v/>
      </c>
      <c r="AT67" s="105"/>
      <c r="AU67" s="95"/>
      <c r="AV67" s="106" t="str">
        <f t="array" ref="AV67">_xlfn.IFS(AT67=0,"",AT67=0,"-",AU67&gt;=AT67,"〇",AU67&lt;=AT67,"×")</f>
        <v/>
      </c>
    </row>
    <row r="68" spans="2:48" x14ac:dyDescent="0.2">
      <c r="AM68" s="91">
        <v>12</v>
      </c>
      <c r="AN68" s="92" t="s">
        <v>17</v>
      </c>
      <c r="AO68" s="92"/>
      <c r="AP68" s="92"/>
      <c r="AQ68" s="92"/>
      <c r="AR68" s="92"/>
      <c r="AS68" s="93"/>
      <c r="AT68" s="194" t="s">
        <v>110</v>
      </c>
      <c r="AU68" s="195"/>
      <c r="AV68" s="196"/>
    </row>
    <row r="69" spans="2:48" ht="13.5" thickBot="1" x14ac:dyDescent="0.25">
      <c r="AG69" s="76" t="s">
        <v>95</v>
      </c>
      <c r="AH69" s="62" t="str">
        <f>IF(AK74="-","-",IF(OR(AK74&gt;=8/28,AK70&gt;=AK72),"OK","NG"))</f>
        <v>NG</v>
      </c>
      <c r="AJ69" s="76" t="s">
        <v>94</v>
      </c>
      <c r="AK69" s="62" t="str">
        <f>IF(AK75="-","-",IF(OR(AK75&gt;=8/28,AK71&gt;=AK72),"OK","NG"))</f>
        <v>NG</v>
      </c>
      <c r="AM69" s="96" t="s">
        <v>16</v>
      </c>
      <c r="AN69" s="97" t="s">
        <v>17</v>
      </c>
      <c r="AO69" s="97" t="s">
        <v>18</v>
      </c>
      <c r="AP69" s="97" t="s">
        <v>12</v>
      </c>
      <c r="AQ69" s="97" t="s">
        <v>13</v>
      </c>
      <c r="AR69" s="97" t="s">
        <v>14</v>
      </c>
      <c r="AS69" s="115" t="s">
        <v>15</v>
      </c>
      <c r="AT69" s="99" t="s">
        <v>117</v>
      </c>
      <c r="AU69" s="100" t="s">
        <v>118</v>
      </c>
      <c r="AV69" s="101" t="s">
        <v>101</v>
      </c>
    </row>
    <row r="70" spans="2:48" ht="13.5" customHeight="1" thickBot="1" x14ac:dyDescent="0.25">
      <c r="B70" s="8" t="s">
        <v>0</v>
      </c>
      <c r="C70" s="218">
        <v>12</v>
      </c>
      <c r="D70" s="219"/>
      <c r="E70" s="219"/>
      <c r="F70" s="219"/>
      <c r="G70" s="219"/>
      <c r="H70" s="219"/>
      <c r="I70" s="219"/>
      <c r="J70" s="219"/>
      <c r="K70" s="219"/>
      <c r="L70" s="219"/>
      <c r="M70" s="219"/>
      <c r="N70" s="219"/>
      <c r="O70" s="219"/>
      <c r="P70" s="219"/>
      <c r="Q70" s="219"/>
      <c r="R70" s="219"/>
      <c r="S70" s="219"/>
      <c r="T70" s="219"/>
      <c r="U70" s="219"/>
      <c r="V70" s="219"/>
      <c r="W70" s="219"/>
      <c r="X70" s="219"/>
      <c r="Y70" s="219"/>
      <c r="Z70" s="219"/>
      <c r="AA70" s="219"/>
      <c r="AB70" s="219"/>
      <c r="AC70" s="219"/>
      <c r="AD70" s="219"/>
      <c r="AE70" s="219"/>
      <c r="AF70" s="219"/>
      <c r="AG70" s="227"/>
      <c r="AH70" s="221" t="s">
        <v>134</v>
      </c>
      <c r="AI70" s="224" t="s">
        <v>28</v>
      </c>
      <c r="AJ70" s="131" t="s">
        <v>41</v>
      </c>
      <c r="AK70" s="32">
        <f>AH74</f>
        <v>0</v>
      </c>
      <c r="AM70" s="102" t="str">
        <f>IF(AL70&lt;&gt;"",AL70+1,IF(TEXT(カレンダー!$A$45,"aaa")=AM69,カレンダー!$A$45,""))</f>
        <v/>
      </c>
      <c r="AN70" s="103" t="str">
        <f>IF(AM70&lt;&gt;"",AM70+1,IF(TEXT(カレンダー!$A$45,"aaa")=AN69,カレンダー!$A$45,""))</f>
        <v/>
      </c>
      <c r="AO70" s="103">
        <f>IF(AN70&lt;&gt;"",AN70+1,IF(TEXT(カレンダー!$A$45,"aaa")=AO69,カレンダー!$A$45,""))</f>
        <v>46357</v>
      </c>
      <c r="AP70" s="103">
        <f>IF(AO70&lt;&gt;"",AO70+1,IF(TEXT(カレンダー!$A$45,"aaa")=AP69,カレンダー!$A$45,""))</f>
        <v>46358</v>
      </c>
      <c r="AQ70" s="103">
        <f>IF(AP70&lt;&gt;"",AP70+1,IF(TEXT(カレンダー!$A$45,"aaa")=AQ69,カレンダー!$A$45,""))</f>
        <v>46359</v>
      </c>
      <c r="AR70" s="103">
        <f>IF(AQ70&lt;&gt;"",AQ70+1,IF(TEXT(カレンダー!$A$45,"aaa")=AR69,カレンダー!$A$45,""))</f>
        <v>46360</v>
      </c>
      <c r="AS70" s="104">
        <f>IF(AR70&lt;&gt;"",AR70+1,IF(TEXT(カレンダー!$A$45,"aaa")=AS69,カレンダー!$A$45,""))</f>
        <v>46361</v>
      </c>
      <c r="AT70" s="105">
        <f>COUNTIF(C74:G74,"●")+COUNTIF(C74:G74,"■")</f>
        <v>0</v>
      </c>
      <c r="AU70" s="95">
        <f>COUNTIF(C75:G75,"●")+COUNTIF(C75:G75,"■")</f>
        <v>0</v>
      </c>
      <c r="AV70" s="106" t="str">
        <f t="array" ref="AV70">_xlfn.IFS(AT70=0,"",AT70=0,"-",AU70&gt;=AT70,"〇",AU70&lt;=AT70,"×")</f>
        <v/>
      </c>
    </row>
    <row r="71" spans="2:48" ht="13.5" thickBot="1" x14ac:dyDescent="0.25">
      <c r="B71" s="9" t="s">
        <v>1</v>
      </c>
      <c r="C71" s="13">
        <v>1</v>
      </c>
      <c r="D71" s="13">
        <f t="shared" ref="D71:AG71" si="16">+C71+1</f>
        <v>2</v>
      </c>
      <c r="E71" s="13">
        <f t="shared" si="16"/>
        <v>3</v>
      </c>
      <c r="F71" s="13">
        <f t="shared" si="16"/>
        <v>4</v>
      </c>
      <c r="G71" s="13">
        <f t="shared" si="16"/>
        <v>5</v>
      </c>
      <c r="H71" s="13">
        <f t="shared" si="16"/>
        <v>6</v>
      </c>
      <c r="I71" s="13">
        <f t="shared" si="16"/>
        <v>7</v>
      </c>
      <c r="J71" s="13">
        <f t="shared" si="16"/>
        <v>8</v>
      </c>
      <c r="K71" s="13">
        <f t="shared" si="16"/>
        <v>9</v>
      </c>
      <c r="L71" s="13">
        <f t="shared" si="16"/>
        <v>10</v>
      </c>
      <c r="M71" s="13">
        <f t="shared" si="16"/>
        <v>11</v>
      </c>
      <c r="N71" s="13">
        <f t="shared" si="16"/>
        <v>12</v>
      </c>
      <c r="O71" s="13">
        <f t="shared" si="16"/>
        <v>13</v>
      </c>
      <c r="P71" s="13">
        <f t="shared" si="16"/>
        <v>14</v>
      </c>
      <c r="Q71" s="13">
        <f t="shared" si="16"/>
        <v>15</v>
      </c>
      <c r="R71" s="13">
        <f t="shared" si="16"/>
        <v>16</v>
      </c>
      <c r="S71" s="13">
        <f t="shared" si="16"/>
        <v>17</v>
      </c>
      <c r="T71" s="13">
        <f t="shared" si="16"/>
        <v>18</v>
      </c>
      <c r="U71" s="13">
        <f t="shared" si="16"/>
        <v>19</v>
      </c>
      <c r="V71" s="13">
        <f t="shared" si="16"/>
        <v>20</v>
      </c>
      <c r="W71" s="13">
        <f t="shared" si="16"/>
        <v>21</v>
      </c>
      <c r="X71" s="13">
        <f t="shared" si="16"/>
        <v>22</v>
      </c>
      <c r="Y71" s="13">
        <f t="shared" si="16"/>
        <v>23</v>
      </c>
      <c r="Z71" s="13">
        <f t="shared" si="16"/>
        <v>24</v>
      </c>
      <c r="AA71" s="13">
        <f t="shared" si="16"/>
        <v>25</v>
      </c>
      <c r="AB71" s="13">
        <f t="shared" si="16"/>
        <v>26</v>
      </c>
      <c r="AC71" s="13">
        <f t="shared" si="16"/>
        <v>27</v>
      </c>
      <c r="AD71" s="13">
        <f t="shared" si="16"/>
        <v>28</v>
      </c>
      <c r="AE71" s="13">
        <f t="shared" si="16"/>
        <v>29</v>
      </c>
      <c r="AF71" s="13">
        <f t="shared" si="16"/>
        <v>30</v>
      </c>
      <c r="AG71" s="13">
        <f t="shared" si="16"/>
        <v>31</v>
      </c>
      <c r="AH71" s="222"/>
      <c r="AI71" s="225"/>
      <c r="AJ71" s="131" t="s">
        <v>42</v>
      </c>
      <c r="AK71" s="32">
        <f>AH75</f>
        <v>0</v>
      </c>
      <c r="AM71" s="107">
        <f>IFERROR(IF(MONTH(AS70+1)=$AM$68,AS70+1,""),"")</f>
        <v>46362</v>
      </c>
      <c r="AN71" s="103">
        <f t="shared" ref="AN71:AS75" si="17">IFERROR(IF(MONTH(AM71+1)=$AM$68,AM71+1,""),"")</f>
        <v>46363</v>
      </c>
      <c r="AO71" s="103">
        <f t="shared" si="17"/>
        <v>46364</v>
      </c>
      <c r="AP71" s="103">
        <f t="shared" si="17"/>
        <v>46365</v>
      </c>
      <c r="AQ71" s="103">
        <f t="shared" si="17"/>
        <v>46366</v>
      </c>
      <c r="AR71" s="103">
        <f t="shared" si="17"/>
        <v>46367</v>
      </c>
      <c r="AS71" s="104">
        <f t="shared" si="17"/>
        <v>46368</v>
      </c>
      <c r="AT71" s="105">
        <f>COUNTIF(H74:N74,"●")+COUNTIF(H74:N74,"■")</f>
        <v>0</v>
      </c>
      <c r="AU71" s="95">
        <f>COUNTIF(H75:N75,"●")+COUNTIF(H75:N75,"■")</f>
        <v>0</v>
      </c>
      <c r="AV71" s="106" t="str">
        <f t="array" ref="AV71">_xlfn.IFS(AT71=0,"",AT71=0,"-",AU71&gt;=AT71,"〇",AU71&lt;=AT71,"×")</f>
        <v/>
      </c>
    </row>
    <row r="72" spans="2:48" ht="13.5" thickBot="1" x14ac:dyDescent="0.25">
      <c r="B72" s="9" t="s">
        <v>3</v>
      </c>
      <c r="C72" s="13" t="str">
        <f>カレンダー!A46</f>
        <v>火</v>
      </c>
      <c r="D72" s="13" t="str">
        <f>カレンダー!B46</f>
        <v>水</v>
      </c>
      <c r="E72" s="13" t="str">
        <f>カレンダー!C46</f>
        <v>木</v>
      </c>
      <c r="F72" s="13" t="str">
        <f>カレンダー!D46</f>
        <v>金</v>
      </c>
      <c r="G72" s="13" t="str">
        <f>カレンダー!E46</f>
        <v>土</v>
      </c>
      <c r="H72" s="13" t="str">
        <f>カレンダー!F46</f>
        <v>日</v>
      </c>
      <c r="I72" s="13" t="str">
        <f>カレンダー!G46</f>
        <v>月</v>
      </c>
      <c r="J72" s="13" t="str">
        <f>カレンダー!H46</f>
        <v>火</v>
      </c>
      <c r="K72" s="13" t="str">
        <f>カレンダー!I46</f>
        <v>水</v>
      </c>
      <c r="L72" s="13" t="str">
        <f>カレンダー!J46</f>
        <v>木</v>
      </c>
      <c r="M72" s="13" t="str">
        <f>カレンダー!K46</f>
        <v>金</v>
      </c>
      <c r="N72" s="13" t="str">
        <f>カレンダー!L46</f>
        <v>土</v>
      </c>
      <c r="O72" s="13" t="str">
        <f>カレンダー!M46</f>
        <v>日</v>
      </c>
      <c r="P72" s="13" t="str">
        <f>カレンダー!N46</f>
        <v>月</v>
      </c>
      <c r="Q72" s="13" t="str">
        <f>カレンダー!O46</f>
        <v>火</v>
      </c>
      <c r="R72" s="13" t="str">
        <f>カレンダー!P46</f>
        <v>水</v>
      </c>
      <c r="S72" s="13" t="str">
        <f>カレンダー!Q46</f>
        <v>木</v>
      </c>
      <c r="T72" s="13" t="str">
        <f>カレンダー!R46</f>
        <v>金</v>
      </c>
      <c r="U72" s="13" t="str">
        <f>カレンダー!S46</f>
        <v>土</v>
      </c>
      <c r="V72" s="13" t="str">
        <f>カレンダー!T46</f>
        <v>日</v>
      </c>
      <c r="W72" s="13" t="str">
        <f>カレンダー!U46</f>
        <v>月</v>
      </c>
      <c r="X72" s="13" t="str">
        <f>カレンダー!V46</f>
        <v>火</v>
      </c>
      <c r="Y72" s="13" t="str">
        <f>カレンダー!W46</f>
        <v>水</v>
      </c>
      <c r="Z72" s="13" t="str">
        <f>カレンダー!X46</f>
        <v>木</v>
      </c>
      <c r="AA72" s="13" t="str">
        <f>カレンダー!Y46</f>
        <v>金</v>
      </c>
      <c r="AB72" s="13" t="str">
        <f>カレンダー!Z46</f>
        <v>土</v>
      </c>
      <c r="AC72" s="13" t="str">
        <f>カレンダー!AA46</f>
        <v>日</v>
      </c>
      <c r="AD72" s="13" t="str">
        <f>カレンダー!AB46</f>
        <v>月</v>
      </c>
      <c r="AE72" s="13" t="str">
        <f>カレンダー!AC46</f>
        <v>火</v>
      </c>
      <c r="AF72" s="13" t="str">
        <f>カレンダー!AD46</f>
        <v>水</v>
      </c>
      <c r="AG72" s="13" t="str">
        <f>カレンダー!AE46</f>
        <v>木</v>
      </c>
      <c r="AH72" s="222"/>
      <c r="AI72" s="225"/>
      <c r="AJ72" s="131" t="s">
        <v>48</v>
      </c>
      <c r="AK72" s="152">
        <v>8</v>
      </c>
      <c r="AM72" s="107">
        <f>IFERROR(IF(MONTH(AS71+1)=$AM$68,AS71+1,""),"")</f>
        <v>46369</v>
      </c>
      <c r="AN72" s="103">
        <f t="shared" si="17"/>
        <v>46370</v>
      </c>
      <c r="AO72" s="103">
        <f t="shared" si="17"/>
        <v>46371</v>
      </c>
      <c r="AP72" s="103">
        <f t="shared" si="17"/>
        <v>46372</v>
      </c>
      <c r="AQ72" s="103">
        <f t="shared" si="17"/>
        <v>46373</v>
      </c>
      <c r="AR72" s="103">
        <f t="shared" si="17"/>
        <v>46374</v>
      </c>
      <c r="AS72" s="104">
        <f t="shared" si="17"/>
        <v>46375</v>
      </c>
      <c r="AT72" s="105">
        <f>COUNTIF(O74:U74,"●")+COUNTIF(O74:U74,"■")</f>
        <v>0</v>
      </c>
      <c r="AU72" s="95">
        <f>COUNTIF(O75:U75,"●")+COUNTIF(O75:U75,"■")</f>
        <v>0</v>
      </c>
      <c r="AV72" s="106" t="str">
        <f t="array" ref="AV72">_xlfn.IFS(AT72=0,"",AT72=0,"-",AU72&gt;=AT72,"〇",AU72&lt;=AT72,"×")</f>
        <v/>
      </c>
    </row>
    <row r="73" spans="2:48" s="3" customFormat="1" ht="60" customHeight="1" thickBot="1" x14ac:dyDescent="0.25">
      <c r="B73" s="11" t="s">
        <v>4</v>
      </c>
      <c r="C73" s="134"/>
      <c r="D73" s="134"/>
      <c r="E73" s="134"/>
      <c r="F73" s="134"/>
      <c r="G73" s="134"/>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t="s">
        <v>22</v>
      </c>
      <c r="AF73" s="134" t="s">
        <v>22</v>
      </c>
      <c r="AG73" s="134" t="s">
        <v>22</v>
      </c>
      <c r="AH73" s="223"/>
      <c r="AI73" s="226"/>
      <c r="AJ73" s="128" t="s">
        <v>28</v>
      </c>
      <c r="AK73" s="30">
        <f>AI74</f>
        <v>28</v>
      </c>
      <c r="AM73" s="107">
        <f>IFERROR(IF(MONTH(AS72+1)=$AM$68,AS72+1,""),"")</f>
        <v>46376</v>
      </c>
      <c r="AN73" s="103">
        <f t="shared" si="17"/>
        <v>46377</v>
      </c>
      <c r="AO73" s="103">
        <f t="shared" si="17"/>
        <v>46378</v>
      </c>
      <c r="AP73" s="103">
        <f t="shared" si="17"/>
        <v>46379</v>
      </c>
      <c r="AQ73" s="103">
        <f t="shared" si="17"/>
        <v>46380</v>
      </c>
      <c r="AR73" s="103">
        <f t="shared" si="17"/>
        <v>46381</v>
      </c>
      <c r="AS73" s="104">
        <f t="shared" si="17"/>
        <v>46382</v>
      </c>
      <c r="AT73" s="105">
        <f>COUNTIF(V74:AB74,"●")+COUNTIF(V74:AB74,"■")</f>
        <v>0</v>
      </c>
      <c r="AU73" s="95">
        <f>COUNTIF(V75:AB75,"●")+COUNTIF(V75:AB75,"■")</f>
        <v>0</v>
      </c>
      <c r="AV73" s="106" t="str">
        <f t="array" ref="AV73">_xlfn.IFS(AT73=0,"",AT73=0,"-",AU73&gt;=AT73,"〇",AU73&lt;=AT73,"×")</f>
        <v/>
      </c>
    </row>
    <row r="74" spans="2:48" s="127" customFormat="1" ht="13.5" thickBot="1" x14ac:dyDescent="0.25">
      <c r="B74" s="9" t="s">
        <v>40</v>
      </c>
      <c r="C74" s="143"/>
      <c r="D74" s="140"/>
      <c r="E74" s="140"/>
      <c r="F74" s="140"/>
      <c r="G74" s="140"/>
      <c r="H74" s="140"/>
      <c r="I74" s="143"/>
      <c r="J74" s="143"/>
      <c r="K74" s="140"/>
      <c r="L74" s="140"/>
      <c r="M74" s="140"/>
      <c r="N74" s="140"/>
      <c r="O74" s="140"/>
      <c r="P74" s="143"/>
      <c r="Q74" s="143"/>
      <c r="R74" s="140"/>
      <c r="S74" s="140"/>
      <c r="T74" s="140"/>
      <c r="U74" s="140"/>
      <c r="V74" s="140"/>
      <c r="W74" s="143"/>
      <c r="X74" s="143"/>
      <c r="Y74" s="140"/>
      <c r="Z74" s="140"/>
      <c r="AA74" s="140"/>
      <c r="AB74" s="140"/>
      <c r="AC74" s="140"/>
      <c r="AD74" s="143"/>
      <c r="AE74" s="160"/>
      <c r="AF74" s="160"/>
      <c r="AG74" s="162"/>
      <c r="AH74" s="17">
        <f>COUNTIF(C74:AG74,"●")+COUNTIF(C74:AG74,"■")+COUNTIF(C74:AG74,"▲")</f>
        <v>0</v>
      </c>
      <c r="AI74" s="203">
        <v>28</v>
      </c>
      <c r="AJ74" s="129" t="s">
        <v>43</v>
      </c>
      <c r="AK74" s="34">
        <f>ROUNDDOWN(AK70/AK73,3)</f>
        <v>0</v>
      </c>
      <c r="AM74" s="107">
        <f>IFERROR(IF(MONTH(AS73+1)=$AM$68,AS73+1,""),"")</f>
        <v>46383</v>
      </c>
      <c r="AN74" s="103">
        <f t="shared" si="17"/>
        <v>46384</v>
      </c>
      <c r="AO74" s="103">
        <f t="shared" si="17"/>
        <v>46385</v>
      </c>
      <c r="AP74" s="103">
        <f t="shared" si="17"/>
        <v>46386</v>
      </c>
      <c r="AQ74" s="103">
        <f t="shared" si="17"/>
        <v>46387</v>
      </c>
      <c r="AR74" s="103" t="str">
        <f t="shared" si="17"/>
        <v/>
      </c>
      <c r="AS74" s="104" t="str">
        <f t="shared" si="17"/>
        <v/>
      </c>
      <c r="AT74" s="105">
        <f>COUNTIF(AC74:AG74,"●")+COUNTIF(AC74:AG74,"■")</f>
        <v>0</v>
      </c>
      <c r="AU74" s="95">
        <f>COUNTIF(AC75:AG75,"●")+COUNTIF(AC75:AG75,"■")</f>
        <v>0</v>
      </c>
      <c r="AV74" s="106" t="str">
        <f t="array" ref="AV74">_xlfn.IFS(AT74=0,"",AT74=0,"-",AU74&gt;=AT74,"〇",AU74&lt;=AT74,"×")</f>
        <v/>
      </c>
    </row>
    <row r="75" spans="2:48" s="127" customFormat="1" ht="13.5" thickBot="1" x14ac:dyDescent="0.25">
      <c r="B75" s="10" t="s">
        <v>2</v>
      </c>
      <c r="C75" s="149"/>
      <c r="D75" s="146"/>
      <c r="E75" s="146"/>
      <c r="F75" s="146"/>
      <c r="G75" s="146"/>
      <c r="H75" s="146"/>
      <c r="I75" s="149"/>
      <c r="J75" s="149"/>
      <c r="K75" s="146"/>
      <c r="L75" s="146"/>
      <c r="M75" s="146"/>
      <c r="N75" s="146"/>
      <c r="O75" s="146"/>
      <c r="P75" s="149"/>
      <c r="Q75" s="149"/>
      <c r="R75" s="146"/>
      <c r="S75" s="146"/>
      <c r="T75" s="146"/>
      <c r="U75" s="146"/>
      <c r="V75" s="146"/>
      <c r="W75" s="149"/>
      <c r="X75" s="149"/>
      <c r="Y75" s="146"/>
      <c r="Z75" s="146"/>
      <c r="AA75" s="146"/>
      <c r="AB75" s="146"/>
      <c r="AC75" s="146"/>
      <c r="AD75" s="149"/>
      <c r="AE75" s="161"/>
      <c r="AF75" s="161"/>
      <c r="AG75" s="163"/>
      <c r="AH75" s="123">
        <f>COUNTIF(C75:AG75,"●")+COUNTIF(C75:AG75,"■")+COUNTIF(C75:AG75,"▲")</f>
        <v>0</v>
      </c>
      <c r="AI75" s="204"/>
      <c r="AJ75" s="130" t="s">
        <v>29</v>
      </c>
      <c r="AK75" s="35">
        <f>ROUNDDOWN(AK71/AK73,3)</f>
        <v>0</v>
      </c>
      <c r="AM75" s="107" t="str">
        <f>IFERROR(IF(MONTH(AS74+1)=$AM$68,AS74+1,""),"")</f>
        <v/>
      </c>
      <c r="AN75" s="103" t="str">
        <f t="shared" si="17"/>
        <v/>
      </c>
      <c r="AO75" s="103" t="str">
        <f t="shared" si="17"/>
        <v/>
      </c>
      <c r="AP75" s="103" t="str">
        <f t="shared" si="17"/>
        <v/>
      </c>
      <c r="AQ75" s="103" t="str">
        <f t="shared" si="17"/>
        <v/>
      </c>
      <c r="AR75" s="103" t="str">
        <f t="shared" si="17"/>
        <v/>
      </c>
      <c r="AS75" s="104" t="str">
        <f t="shared" si="17"/>
        <v/>
      </c>
      <c r="AT75" s="105"/>
      <c r="AU75" s="114"/>
      <c r="AV75" s="106" t="str">
        <f t="array" ref="AV75">_xlfn.IFS(AT75=0,"",AT75=0,"-",AU75&gt;=AT75,"〇",AU75&lt;=AT75,"×")</f>
        <v/>
      </c>
    </row>
    <row r="76" spans="2:48" x14ac:dyDescent="0.2">
      <c r="AM76" s="91">
        <v>1</v>
      </c>
      <c r="AN76" s="92" t="s">
        <v>17</v>
      </c>
      <c r="AO76" s="92"/>
      <c r="AP76" s="92"/>
      <c r="AQ76" s="92"/>
      <c r="AR76" s="92"/>
      <c r="AS76" s="93"/>
      <c r="AT76" s="194" t="s">
        <v>110</v>
      </c>
      <c r="AU76" s="195"/>
      <c r="AV76" s="196"/>
    </row>
    <row r="77" spans="2:48" ht="13.5" thickBot="1" x14ac:dyDescent="0.25">
      <c r="AG77" s="76" t="s">
        <v>95</v>
      </c>
      <c r="AH77" s="62" t="str">
        <f>IF(AK82="-","-",IF(OR(AK82&gt;=8/28,AK78&gt;=AK80),"OK","NG"))</f>
        <v>NG</v>
      </c>
      <c r="AJ77" s="76" t="s">
        <v>94</v>
      </c>
      <c r="AK77" s="62" t="str">
        <f>IF(AK83="-","-",IF(OR(AK83&gt;=8/28,AK79&gt;=AK80),"OK","NG"))</f>
        <v>NG</v>
      </c>
      <c r="AM77" s="96" t="s">
        <v>16</v>
      </c>
      <c r="AN77" s="97" t="s">
        <v>17</v>
      </c>
      <c r="AO77" s="97" t="s">
        <v>18</v>
      </c>
      <c r="AP77" s="97" t="s">
        <v>12</v>
      </c>
      <c r="AQ77" s="97" t="s">
        <v>13</v>
      </c>
      <c r="AR77" s="97" t="s">
        <v>14</v>
      </c>
      <c r="AS77" s="115" t="s">
        <v>15</v>
      </c>
      <c r="AT77" s="99" t="s">
        <v>117</v>
      </c>
      <c r="AU77" s="100" t="s">
        <v>118</v>
      </c>
      <c r="AV77" s="101" t="s">
        <v>101</v>
      </c>
    </row>
    <row r="78" spans="2:48" ht="13.5" customHeight="1" thickBot="1" x14ac:dyDescent="0.25">
      <c r="B78" s="8" t="s">
        <v>0</v>
      </c>
      <c r="C78" s="228">
        <v>1</v>
      </c>
      <c r="D78" s="229"/>
      <c r="E78" s="229"/>
      <c r="F78" s="229"/>
      <c r="G78" s="229"/>
      <c r="H78" s="229"/>
      <c r="I78" s="229"/>
      <c r="J78" s="229"/>
      <c r="K78" s="229"/>
      <c r="L78" s="229"/>
      <c r="M78" s="229"/>
      <c r="N78" s="229"/>
      <c r="O78" s="229"/>
      <c r="P78" s="229"/>
      <c r="Q78" s="229"/>
      <c r="R78" s="229"/>
      <c r="S78" s="229"/>
      <c r="T78" s="229"/>
      <c r="U78" s="229"/>
      <c r="V78" s="229"/>
      <c r="W78" s="229"/>
      <c r="X78" s="229"/>
      <c r="Y78" s="229"/>
      <c r="Z78" s="229"/>
      <c r="AA78" s="229"/>
      <c r="AB78" s="229"/>
      <c r="AC78" s="229"/>
      <c r="AD78" s="229"/>
      <c r="AE78" s="229"/>
      <c r="AF78" s="229"/>
      <c r="AG78" s="230"/>
      <c r="AH78" s="221" t="s">
        <v>134</v>
      </c>
      <c r="AI78" s="224" t="s">
        <v>28</v>
      </c>
      <c r="AJ78" s="131" t="s">
        <v>41</v>
      </c>
      <c r="AK78" s="32">
        <f>AH82</f>
        <v>0</v>
      </c>
      <c r="AM78" s="102" t="str">
        <f>IF(AL78&lt;&gt;"",AL78+1,IF(TEXT(カレンダー!$A$47,"aaa")=AM77,カレンダー!$A$47,""))</f>
        <v/>
      </c>
      <c r="AN78" s="103" t="str">
        <f>IF(AM78&lt;&gt;"",AM78+1,IF(TEXT(カレンダー!$A$47,"aaa")=AN77,カレンダー!$A$47,""))</f>
        <v/>
      </c>
      <c r="AO78" s="103" t="str">
        <f>IF(AN78&lt;&gt;"",AN78+1,IF(TEXT(カレンダー!$A$47,"aaa")=AO77,カレンダー!$A$47,""))</f>
        <v/>
      </c>
      <c r="AP78" s="103" t="str">
        <f>IF(AO78&lt;&gt;"",AO78+1,IF(TEXT(カレンダー!$A$47,"aaa")=AP77,カレンダー!$A$47,""))</f>
        <v/>
      </c>
      <c r="AQ78" s="103" t="str">
        <f>IF(AP78&lt;&gt;"",AP78+1,IF(TEXT(カレンダー!$A$47,"aaa")=AQ77,カレンダー!$A$47,""))</f>
        <v/>
      </c>
      <c r="AR78" s="103">
        <f>IF(AQ78&lt;&gt;"",AQ78+1,IF(TEXT(カレンダー!$A$47,"aaa")=AR77,カレンダー!$A$47,""))</f>
        <v>46388</v>
      </c>
      <c r="AS78" s="104">
        <f>IF(AR78&lt;&gt;"",AR78+1,IF(TEXT(カレンダー!$A$47,"aaa")=AS77,カレンダー!$A$47,""))</f>
        <v>46389</v>
      </c>
      <c r="AT78" s="105">
        <f>COUNTIF(C82:D82,"●")+COUNTIF(C82:D82,"■")</f>
        <v>0</v>
      </c>
      <c r="AU78" s="95">
        <f>COUNTIF(C83:D83,"●")+COUNTIF(C83:D83,"■")</f>
        <v>0</v>
      </c>
      <c r="AV78" s="106" t="str">
        <f t="array" ref="AV78">_xlfn.IFS(AT78=0,"",AT78=0,"-",AU78&gt;=AT78,"〇",AU78&lt;=AT78,"×")</f>
        <v/>
      </c>
    </row>
    <row r="79" spans="2:48" ht="13.5" thickBot="1" x14ac:dyDescent="0.25">
      <c r="B79" s="9" t="s">
        <v>1</v>
      </c>
      <c r="C79" s="13">
        <v>1</v>
      </c>
      <c r="D79" s="13">
        <f t="shared" ref="D79:AG79" si="18">+C79+1</f>
        <v>2</v>
      </c>
      <c r="E79" s="13">
        <f t="shared" si="18"/>
        <v>3</v>
      </c>
      <c r="F79" s="13">
        <f t="shared" si="18"/>
        <v>4</v>
      </c>
      <c r="G79" s="13">
        <f t="shared" si="18"/>
        <v>5</v>
      </c>
      <c r="H79" s="13">
        <f t="shared" si="18"/>
        <v>6</v>
      </c>
      <c r="I79" s="13">
        <f t="shared" si="18"/>
        <v>7</v>
      </c>
      <c r="J79" s="13">
        <f t="shared" si="18"/>
        <v>8</v>
      </c>
      <c r="K79" s="13">
        <f t="shared" si="18"/>
        <v>9</v>
      </c>
      <c r="L79" s="13">
        <f t="shared" si="18"/>
        <v>10</v>
      </c>
      <c r="M79" s="13">
        <f t="shared" si="18"/>
        <v>11</v>
      </c>
      <c r="N79" s="13">
        <f t="shared" si="18"/>
        <v>12</v>
      </c>
      <c r="O79" s="13">
        <f t="shared" si="18"/>
        <v>13</v>
      </c>
      <c r="P79" s="13">
        <f t="shared" si="18"/>
        <v>14</v>
      </c>
      <c r="Q79" s="13">
        <f t="shared" si="18"/>
        <v>15</v>
      </c>
      <c r="R79" s="13">
        <f t="shared" si="18"/>
        <v>16</v>
      </c>
      <c r="S79" s="13">
        <f t="shared" si="18"/>
        <v>17</v>
      </c>
      <c r="T79" s="13">
        <f t="shared" si="18"/>
        <v>18</v>
      </c>
      <c r="U79" s="13">
        <f t="shared" si="18"/>
        <v>19</v>
      </c>
      <c r="V79" s="13">
        <f t="shared" si="18"/>
        <v>20</v>
      </c>
      <c r="W79" s="13">
        <f t="shared" si="18"/>
        <v>21</v>
      </c>
      <c r="X79" s="13">
        <f t="shared" si="18"/>
        <v>22</v>
      </c>
      <c r="Y79" s="13">
        <f t="shared" si="18"/>
        <v>23</v>
      </c>
      <c r="Z79" s="13">
        <f t="shared" si="18"/>
        <v>24</v>
      </c>
      <c r="AA79" s="13">
        <f t="shared" si="18"/>
        <v>25</v>
      </c>
      <c r="AB79" s="13">
        <f t="shared" si="18"/>
        <v>26</v>
      </c>
      <c r="AC79" s="13">
        <f t="shared" si="18"/>
        <v>27</v>
      </c>
      <c r="AD79" s="13">
        <f t="shared" si="18"/>
        <v>28</v>
      </c>
      <c r="AE79" s="13">
        <f t="shared" si="18"/>
        <v>29</v>
      </c>
      <c r="AF79" s="13">
        <f t="shared" si="18"/>
        <v>30</v>
      </c>
      <c r="AG79" s="13">
        <f t="shared" si="18"/>
        <v>31</v>
      </c>
      <c r="AH79" s="222"/>
      <c r="AI79" s="225"/>
      <c r="AJ79" s="131" t="s">
        <v>42</v>
      </c>
      <c r="AK79" s="32">
        <f>AH83</f>
        <v>0</v>
      </c>
      <c r="AM79" s="107">
        <f>IFERROR(IF(MONTH(AS78+1)=$AM$76,AS78+1,""),"")</f>
        <v>46390</v>
      </c>
      <c r="AN79" s="103">
        <f t="shared" ref="AN79:AS83" si="19">IFERROR(IF(MONTH(AM79+1)=$AM$76,AM79+1,""),"")</f>
        <v>46391</v>
      </c>
      <c r="AO79" s="103">
        <f t="shared" si="19"/>
        <v>46392</v>
      </c>
      <c r="AP79" s="103">
        <f t="shared" si="19"/>
        <v>46393</v>
      </c>
      <c r="AQ79" s="103">
        <f t="shared" si="19"/>
        <v>46394</v>
      </c>
      <c r="AR79" s="103">
        <f t="shared" si="19"/>
        <v>46395</v>
      </c>
      <c r="AS79" s="104">
        <f t="shared" si="19"/>
        <v>46396</v>
      </c>
      <c r="AT79" s="105">
        <f>COUNTIF(E82:K82,"●")+COUNTIF(E82:K82,"■")</f>
        <v>0</v>
      </c>
      <c r="AU79" s="95">
        <f>COUNTIF(E83:K83,"●")+COUNTIF(E83:K83,"■")</f>
        <v>0</v>
      </c>
      <c r="AV79" s="106" t="str">
        <f t="array" ref="AV79">_xlfn.IFS(AT79=0,"",AT79=0,"-",AU79&gt;=AT79,"〇",AU79&lt;=AT79,"×")</f>
        <v/>
      </c>
    </row>
    <row r="80" spans="2:48" ht="13.5" thickBot="1" x14ac:dyDescent="0.25">
      <c r="B80" s="9" t="s">
        <v>3</v>
      </c>
      <c r="C80" s="13" t="str">
        <f>カレンダー!A48</f>
        <v>金</v>
      </c>
      <c r="D80" s="13" t="str">
        <f>カレンダー!B48</f>
        <v>土</v>
      </c>
      <c r="E80" s="13" t="str">
        <f>カレンダー!C48</f>
        <v>日</v>
      </c>
      <c r="F80" s="13" t="str">
        <f>カレンダー!D48</f>
        <v>月</v>
      </c>
      <c r="G80" s="13" t="str">
        <f>カレンダー!E48</f>
        <v>火</v>
      </c>
      <c r="H80" s="13" t="str">
        <f>カレンダー!F48</f>
        <v>水</v>
      </c>
      <c r="I80" s="13" t="str">
        <f>カレンダー!G48</f>
        <v>木</v>
      </c>
      <c r="J80" s="13" t="str">
        <f>カレンダー!H48</f>
        <v>金</v>
      </c>
      <c r="K80" s="13" t="str">
        <f>カレンダー!I48</f>
        <v>土</v>
      </c>
      <c r="L80" s="13" t="str">
        <f>カレンダー!J48</f>
        <v>日</v>
      </c>
      <c r="M80" s="13" t="str">
        <f>カレンダー!K48</f>
        <v>月</v>
      </c>
      <c r="N80" s="13" t="str">
        <f>カレンダー!L48</f>
        <v>火</v>
      </c>
      <c r="O80" s="13" t="str">
        <f>カレンダー!M48</f>
        <v>水</v>
      </c>
      <c r="P80" s="13" t="str">
        <f>カレンダー!N48</f>
        <v>木</v>
      </c>
      <c r="Q80" s="13" t="str">
        <f>カレンダー!O48</f>
        <v>金</v>
      </c>
      <c r="R80" s="13" t="str">
        <f>カレンダー!P48</f>
        <v>土</v>
      </c>
      <c r="S80" s="13" t="str">
        <f>カレンダー!Q48</f>
        <v>日</v>
      </c>
      <c r="T80" s="13" t="str">
        <f>カレンダー!R48</f>
        <v>月</v>
      </c>
      <c r="U80" s="13" t="str">
        <f>カレンダー!S48</f>
        <v>火</v>
      </c>
      <c r="V80" s="13" t="str">
        <f>カレンダー!T48</f>
        <v>水</v>
      </c>
      <c r="W80" s="13" t="str">
        <f>カレンダー!U48</f>
        <v>木</v>
      </c>
      <c r="X80" s="13" t="str">
        <f>カレンダー!V48</f>
        <v>金</v>
      </c>
      <c r="Y80" s="13" t="str">
        <f>カレンダー!W48</f>
        <v>土</v>
      </c>
      <c r="Z80" s="13" t="str">
        <f>カレンダー!X48</f>
        <v>日</v>
      </c>
      <c r="AA80" s="13" t="str">
        <f>カレンダー!Y48</f>
        <v>月</v>
      </c>
      <c r="AB80" s="13" t="str">
        <f>カレンダー!Z48</f>
        <v>火</v>
      </c>
      <c r="AC80" s="13" t="str">
        <f>カレンダー!AA48</f>
        <v>水</v>
      </c>
      <c r="AD80" s="13" t="str">
        <f>カレンダー!AB48</f>
        <v>木</v>
      </c>
      <c r="AE80" s="13" t="str">
        <f>カレンダー!AC48</f>
        <v>金</v>
      </c>
      <c r="AF80" s="13" t="str">
        <f>カレンダー!AD48</f>
        <v>土</v>
      </c>
      <c r="AG80" s="13" t="str">
        <f>カレンダー!AE48</f>
        <v>日</v>
      </c>
      <c r="AH80" s="222"/>
      <c r="AI80" s="225"/>
      <c r="AJ80" s="131" t="s">
        <v>48</v>
      </c>
      <c r="AK80" s="152">
        <v>9</v>
      </c>
      <c r="AM80" s="107">
        <f>IFERROR(IF(MONTH(AS79+1)=$AM$76,AS79+1,""),"")</f>
        <v>46397</v>
      </c>
      <c r="AN80" s="103">
        <f t="shared" si="19"/>
        <v>46398</v>
      </c>
      <c r="AO80" s="103">
        <f t="shared" si="19"/>
        <v>46399</v>
      </c>
      <c r="AP80" s="103">
        <f t="shared" si="19"/>
        <v>46400</v>
      </c>
      <c r="AQ80" s="103">
        <f t="shared" si="19"/>
        <v>46401</v>
      </c>
      <c r="AR80" s="103">
        <f t="shared" si="19"/>
        <v>46402</v>
      </c>
      <c r="AS80" s="104">
        <f t="shared" si="19"/>
        <v>46403</v>
      </c>
      <c r="AT80" s="105">
        <f>COUNTIF(L82:R82,"●")+COUNTIF(L82:R82,"■")</f>
        <v>0</v>
      </c>
      <c r="AU80" s="95">
        <f>COUNTIF(L83:R83,"●")+COUNTIF(L83:R83,"■")</f>
        <v>0</v>
      </c>
      <c r="AV80" s="106" t="str">
        <f t="array" ref="AV80">_xlfn.IFS(AT80=0,"",AT80=0,"-",AU80&gt;=AT80,"〇",AU80&lt;=AT80,"×")</f>
        <v/>
      </c>
    </row>
    <row r="81" spans="2:48" s="3" customFormat="1" ht="60" customHeight="1" thickBot="1" x14ac:dyDescent="0.25">
      <c r="B81" s="11" t="s">
        <v>4</v>
      </c>
      <c r="C81" s="134" t="s">
        <v>87</v>
      </c>
      <c r="D81" s="134" t="s">
        <v>22</v>
      </c>
      <c r="E81" s="134" t="s">
        <v>22</v>
      </c>
      <c r="F81" s="134"/>
      <c r="G81" s="134"/>
      <c r="H81" s="134"/>
      <c r="I81" s="134"/>
      <c r="J81" s="134"/>
      <c r="K81" s="134"/>
      <c r="L81" s="134"/>
      <c r="M81" s="134" t="s">
        <v>35</v>
      </c>
      <c r="N81" s="134"/>
      <c r="O81" s="134"/>
      <c r="P81" s="134"/>
      <c r="Q81" s="134"/>
      <c r="R81" s="134"/>
      <c r="S81" s="134"/>
      <c r="T81" s="134"/>
      <c r="U81" s="134"/>
      <c r="V81" s="134"/>
      <c r="W81" s="134"/>
      <c r="X81" s="134"/>
      <c r="Y81" s="134"/>
      <c r="Z81" s="134"/>
      <c r="AA81" s="134"/>
      <c r="AB81" s="134"/>
      <c r="AC81" s="134"/>
      <c r="AD81" s="134"/>
      <c r="AE81" s="134"/>
      <c r="AF81" s="134"/>
      <c r="AG81" s="134"/>
      <c r="AH81" s="223"/>
      <c r="AI81" s="226"/>
      <c r="AJ81" s="128" t="s">
        <v>28</v>
      </c>
      <c r="AK81" s="30">
        <f>AI82</f>
        <v>28</v>
      </c>
      <c r="AM81" s="107">
        <f>IFERROR(IF(MONTH(AS80+1)=$AM$76,AS80+1,""),"")</f>
        <v>46404</v>
      </c>
      <c r="AN81" s="103">
        <f t="shared" si="19"/>
        <v>46405</v>
      </c>
      <c r="AO81" s="103">
        <f t="shared" si="19"/>
        <v>46406</v>
      </c>
      <c r="AP81" s="103">
        <f t="shared" si="19"/>
        <v>46407</v>
      </c>
      <c r="AQ81" s="103">
        <f t="shared" si="19"/>
        <v>46408</v>
      </c>
      <c r="AR81" s="103">
        <f t="shared" si="19"/>
        <v>46409</v>
      </c>
      <c r="AS81" s="104">
        <f t="shared" si="19"/>
        <v>46410</v>
      </c>
      <c r="AT81" s="105">
        <f>COUNTIF(S82:Y82,"●")+COUNTIF(S82:Y82,"■")</f>
        <v>0</v>
      </c>
      <c r="AU81" s="95">
        <f>COUNTIF(S83:Y83,"●")+COUNTIF(S83:Y83,"■")</f>
        <v>0</v>
      </c>
      <c r="AV81" s="106" t="str">
        <f t="array" ref="AV81">_xlfn.IFS(AT81=0,"",AT81=0,"-",AU81&gt;=AT81,"〇",AU81&lt;=AT81,"×")</f>
        <v/>
      </c>
    </row>
    <row r="82" spans="2:48" s="127" customFormat="1" ht="13.5" thickBot="1" x14ac:dyDescent="0.25">
      <c r="B82" s="9" t="s">
        <v>40</v>
      </c>
      <c r="C82" s="160"/>
      <c r="D82" s="160"/>
      <c r="E82" s="160"/>
      <c r="F82" s="143"/>
      <c r="G82" s="143"/>
      <c r="H82" s="140"/>
      <c r="I82" s="140"/>
      <c r="J82" s="140"/>
      <c r="K82" s="140"/>
      <c r="L82" s="140"/>
      <c r="M82" s="143"/>
      <c r="N82" s="140"/>
      <c r="O82" s="140"/>
      <c r="P82" s="140"/>
      <c r="Q82" s="140"/>
      <c r="R82" s="140"/>
      <c r="S82" s="140"/>
      <c r="T82" s="143"/>
      <c r="U82" s="143"/>
      <c r="V82" s="140"/>
      <c r="W82" s="140"/>
      <c r="X82" s="140"/>
      <c r="Y82" s="140"/>
      <c r="Z82" s="140"/>
      <c r="AA82" s="143"/>
      <c r="AB82" s="143"/>
      <c r="AC82" s="140"/>
      <c r="AD82" s="166"/>
      <c r="AE82" s="166"/>
      <c r="AF82" s="140"/>
      <c r="AG82" s="140"/>
      <c r="AH82" s="17">
        <f>COUNTIF(C82:AG82,"●")+COUNTIF(C82:AG82,"■")+COUNTIF(C82:AG82,"▲")</f>
        <v>0</v>
      </c>
      <c r="AI82" s="203">
        <v>28</v>
      </c>
      <c r="AJ82" s="129" t="s">
        <v>43</v>
      </c>
      <c r="AK82" s="34">
        <f>ROUNDDOWN(AK78/AK81,3)</f>
        <v>0</v>
      </c>
      <c r="AM82" s="107">
        <f>IFERROR(IF(MONTH(AS81+1)=$AM$76,AS81+1,""),"")</f>
        <v>46411</v>
      </c>
      <c r="AN82" s="103">
        <f t="shared" si="19"/>
        <v>46412</v>
      </c>
      <c r="AO82" s="103">
        <f t="shared" si="19"/>
        <v>46413</v>
      </c>
      <c r="AP82" s="103">
        <f t="shared" si="19"/>
        <v>46414</v>
      </c>
      <c r="AQ82" s="103">
        <f t="shared" si="19"/>
        <v>46415</v>
      </c>
      <c r="AR82" s="103">
        <f t="shared" si="19"/>
        <v>46416</v>
      </c>
      <c r="AS82" s="104">
        <f t="shared" si="19"/>
        <v>46417</v>
      </c>
      <c r="AT82" s="105">
        <f>COUNTIF(Z82:AF82,"●")+COUNTIF(Z82:AF82,"■")</f>
        <v>0</v>
      </c>
      <c r="AU82" s="95">
        <f>COUNTIF(Z83:AF83,"●")+COUNTIF(Z83:AF83,"■")</f>
        <v>0</v>
      </c>
      <c r="AV82" s="106" t="str">
        <f t="array" ref="AV82">_xlfn.IFS(AT82=0,"",AT82=0,"-",AU82&gt;=AT82,"〇",AU82&lt;=AT82,"×")</f>
        <v/>
      </c>
    </row>
    <row r="83" spans="2:48" s="127" customFormat="1" ht="13.5" thickBot="1" x14ac:dyDescent="0.25">
      <c r="B83" s="10" t="s">
        <v>2</v>
      </c>
      <c r="C83" s="161"/>
      <c r="D83" s="161"/>
      <c r="E83" s="161"/>
      <c r="F83" s="149"/>
      <c r="G83" s="149"/>
      <c r="H83" s="146"/>
      <c r="I83" s="146"/>
      <c r="J83" s="146"/>
      <c r="K83" s="146"/>
      <c r="L83" s="146"/>
      <c r="M83" s="149"/>
      <c r="N83" s="146"/>
      <c r="O83" s="146"/>
      <c r="P83" s="146"/>
      <c r="Q83" s="146"/>
      <c r="R83" s="146"/>
      <c r="S83" s="146"/>
      <c r="T83" s="149"/>
      <c r="U83" s="149"/>
      <c r="V83" s="146"/>
      <c r="W83" s="146"/>
      <c r="X83" s="146"/>
      <c r="Y83" s="146"/>
      <c r="Z83" s="146"/>
      <c r="AA83" s="149"/>
      <c r="AB83" s="149"/>
      <c r="AC83" s="146"/>
      <c r="AD83" s="169"/>
      <c r="AE83" s="146"/>
      <c r="AF83" s="146"/>
      <c r="AG83" s="171"/>
      <c r="AH83" s="123">
        <f>COUNTIF(C83:AG83,"●")+COUNTIF(C83:AG83,"■")+COUNTIF(C83:AG83,"▲")</f>
        <v>0</v>
      </c>
      <c r="AI83" s="204"/>
      <c r="AJ83" s="130" t="s">
        <v>29</v>
      </c>
      <c r="AK83" s="35">
        <f>ROUNDDOWN(AK79/AK81,3)</f>
        <v>0</v>
      </c>
      <c r="AM83" s="107">
        <f>IFERROR(IF(MONTH(AS82+1)=$AM$76,AS82+1,""),"")</f>
        <v>46418</v>
      </c>
      <c r="AN83" s="103" t="str">
        <f t="shared" si="19"/>
        <v/>
      </c>
      <c r="AO83" s="103" t="str">
        <f t="shared" si="19"/>
        <v/>
      </c>
      <c r="AP83" s="103" t="str">
        <f t="shared" si="19"/>
        <v/>
      </c>
      <c r="AQ83" s="103" t="str">
        <f t="shared" si="19"/>
        <v/>
      </c>
      <c r="AR83" s="103" t="str">
        <f t="shared" si="19"/>
        <v/>
      </c>
      <c r="AS83" s="104" t="str">
        <f t="shared" si="19"/>
        <v/>
      </c>
      <c r="AT83" s="105">
        <f>COUNTIF(AG82,"●")+COUNTIF(AG82,"■")</f>
        <v>0</v>
      </c>
      <c r="AU83" s="95">
        <f>COUNTIF(AG83,"●")+COUNTIF(AG83,"■")</f>
        <v>0</v>
      </c>
      <c r="AV83" s="106" t="str">
        <f t="array" ref="AV83">_xlfn.IFS(AT83=0,"",AT83=0,"-",AU83&gt;=AT83,"〇",AU83&lt;=AT83,"×")</f>
        <v/>
      </c>
    </row>
    <row r="84" spans="2:48" x14ac:dyDescent="0.2">
      <c r="AM84" s="91">
        <v>2</v>
      </c>
      <c r="AN84" s="92" t="s">
        <v>17</v>
      </c>
      <c r="AO84" s="92"/>
      <c r="AP84" s="92"/>
      <c r="AQ84" s="92"/>
      <c r="AR84" s="92"/>
      <c r="AS84" s="93"/>
      <c r="AT84" s="194" t="s">
        <v>110</v>
      </c>
      <c r="AU84" s="195"/>
      <c r="AV84" s="196"/>
    </row>
    <row r="85" spans="2:48" ht="13.5" thickBot="1" x14ac:dyDescent="0.25">
      <c r="AG85" s="76" t="s">
        <v>95</v>
      </c>
      <c r="AH85" s="62" t="str">
        <f>IF(AK90="-","-",IF(OR(AK90&gt;=8/28,AK86&gt;=AK88),"OK","NG"))</f>
        <v>NG</v>
      </c>
      <c r="AJ85" s="76" t="s">
        <v>94</v>
      </c>
      <c r="AK85" s="62" t="str">
        <f>IF(AK91="-","-",IF(OR(AK91&gt;=8/28,AK87&gt;=AK88),"OK","NG"))</f>
        <v>NG</v>
      </c>
      <c r="AM85" s="96" t="s">
        <v>16</v>
      </c>
      <c r="AN85" s="97" t="s">
        <v>17</v>
      </c>
      <c r="AO85" s="97" t="s">
        <v>18</v>
      </c>
      <c r="AP85" s="97" t="s">
        <v>12</v>
      </c>
      <c r="AQ85" s="97" t="s">
        <v>13</v>
      </c>
      <c r="AR85" s="97" t="s">
        <v>14</v>
      </c>
      <c r="AS85" s="115" t="s">
        <v>15</v>
      </c>
      <c r="AT85" s="99" t="s">
        <v>117</v>
      </c>
      <c r="AU85" s="100" t="s">
        <v>118</v>
      </c>
      <c r="AV85" s="101" t="s">
        <v>101</v>
      </c>
    </row>
    <row r="86" spans="2:48" ht="13.5" customHeight="1" thickBot="1" x14ac:dyDescent="0.25">
      <c r="B86" s="8" t="s">
        <v>0</v>
      </c>
      <c r="C86" s="228">
        <v>2</v>
      </c>
      <c r="D86" s="229"/>
      <c r="E86" s="229"/>
      <c r="F86" s="229"/>
      <c r="G86" s="229"/>
      <c r="H86" s="229"/>
      <c r="I86" s="229"/>
      <c r="J86" s="229"/>
      <c r="K86" s="229"/>
      <c r="L86" s="229"/>
      <c r="M86" s="229"/>
      <c r="N86" s="229"/>
      <c r="O86" s="229"/>
      <c r="P86" s="229"/>
      <c r="Q86" s="229"/>
      <c r="R86" s="229"/>
      <c r="S86" s="229"/>
      <c r="T86" s="229"/>
      <c r="U86" s="229"/>
      <c r="V86" s="229"/>
      <c r="W86" s="229"/>
      <c r="X86" s="229"/>
      <c r="Y86" s="229"/>
      <c r="Z86" s="229"/>
      <c r="AA86" s="229"/>
      <c r="AB86" s="229"/>
      <c r="AC86" s="229"/>
      <c r="AD86" s="229"/>
      <c r="AE86" s="229"/>
      <c r="AF86" s="229"/>
      <c r="AG86" s="231"/>
      <c r="AH86" s="221" t="s">
        <v>134</v>
      </c>
      <c r="AI86" s="224" t="s">
        <v>28</v>
      </c>
      <c r="AJ86" s="131" t="s">
        <v>41</v>
      </c>
      <c r="AK86" s="32">
        <f>AH90</f>
        <v>0</v>
      </c>
      <c r="AM86" s="102" t="str">
        <f>IF(AL86&lt;&gt;"",AL86+1,IF(TEXT(カレンダー!$A$49,"aaa")=AM85,カレンダー!$A$49,""))</f>
        <v/>
      </c>
      <c r="AN86" s="103">
        <f>IF(AM86&lt;&gt;"",AM86+1,IF(TEXT(カレンダー!$A$49,"aaa")=AN85,カレンダー!$A$49,""))</f>
        <v>46419</v>
      </c>
      <c r="AO86" s="103">
        <f>IF(AN86&lt;&gt;"",AN86+1,IF(TEXT(カレンダー!$A$49,"aaa")=AO85,カレンダー!$A$49,""))</f>
        <v>46420</v>
      </c>
      <c r="AP86" s="103">
        <f>IF(AO86&lt;&gt;"",AO86+1,IF(TEXT(カレンダー!$A$49,"aaa")=AP85,カレンダー!$A$49,""))</f>
        <v>46421</v>
      </c>
      <c r="AQ86" s="103">
        <f>IF(AP86&lt;&gt;"",AP86+1,IF(TEXT(カレンダー!$A$49,"aaa")=AQ85,カレンダー!$A$49,""))</f>
        <v>46422</v>
      </c>
      <c r="AR86" s="103">
        <f>IF(AQ86&lt;&gt;"",AQ86+1,IF(TEXT(カレンダー!$A$49,"aaa")=AR85,カレンダー!$A$49,""))</f>
        <v>46423</v>
      </c>
      <c r="AS86" s="104">
        <f>IF(AR86&lt;&gt;"",AR86+1,IF(TEXT(カレンダー!$A$49,"aaa")=AS85,カレンダー!$A$49,""))</f>
        <v>46424</v>
      </c>
      <c r="AT86" s="105">
        <f>COUNTIF(C90:H90,"●")+COUNTIF(C90:H90,"■")</f>
        <v>0</v>
      </c>
      <c r="AU86" s="95">
        <f>COUNTIF(C91:H91,"●")+COUNTIF(C91:H91,"■")</f>
        <v>0</v>
      </c>
      <c r="AV86" s="106" t="str">
        <f t="array" ref="AV86">_xlfn.IFS(AT86=0,"",AT86=0,"-",AU86&gt;=AT86,"〇",AU86&lt;=AT86,"×")</f>
        <v/>
      </c>
    </row>
    <row r="87" spans="2:48" ht="13.5" thickBot="1" x14ac:dyDescent="0.25">
      <c r="B87" s="9" t="s">
        <v>1</v>
      </c>
      <c r="C87" s="13">
        <v>1</v>
      </c>
      <c r="D87" s="13">
        <f t="shared" ref="D87:AD87" si="20">+C87+1</f>
        <v>2</v>
      </c>
      <c r="E87" s="13">
        <f t="shared" si="20"/>
        <v>3</v>
      </c>
      <c r="F87" s="13">
        <f t="shared" si="20"/>
        <v>4</v>
      </c>
      <c r="G87" s="13">
        <f t="shared" si="20"/>
        <v>5</v>
      </c>
      <c r="H87" s="13">
        <f t="shared" si="20"/>
        <v>6</v>
      </c>
      <c r="I87" s="13">
        <f t="shared" si="20"/>
        <v>7</v>
      </c>
      <c r="J87" s="13">
        <f t="shared" si="20"/>
        <v>8</v>
      </c>
      <c r="K87" s="13">
        <f t="shared" si="20"/>
        <v>9</v>
      </c>
      <c r="L87" s="13">
        <f t="shared" si="20"/>
        <v>10</v>
      </c>
      <c r="M87" s="13">
        <f t="shared" si="20"/>
        <v>11</v>
      </c>
      <c r="N87" s="13">
        <f t="shared" si="20"/>
        <v>12</v>
      </c>
      <c r="O87" s="13">
        <f t="shared" si="20"/>
        <v>13</v>
      </c>
      <c r="P87" s="13">
        <f t="shared" si="20"/>
        <v>14</v>
      </c>
      <c r="Q87" s="13">
        <f t="shared" si="20"/>
        <v>15</v>
      </c>
      <c r="R87" s="13">
        <f t="shared" si="20"/>
        <v>16</v>
      </c>
      <c r="S87" s="13">
        <f t="shared" si="20"/>
        <v>17</v>
      </c>
      <c r="T87" s="13">
        <f t="shared" si="20"/>
        <v>18</v>
      </c>
      <c r="U87" s="13">
        <f t="shared" si="20"/>
        <v>19</v>
      </c>
      <c r="V87" s="13">
        <f t="shared" si="20"/>
        <v>20</v>
      </c>
      <c r="W87" s="13">
        <f t="shared" si="20"/>
        <v>21</v>
      </c>
      <c r="X87" s="13">
        <f t="shared" si="20"/>
        <v>22</v>
      </c>
      <c r="Y87" s="13">
        <f t="shared" si="20"/>
        <v>23</v>
      </c>
      <c r="Z87" s="13">
        <f t="shared" si="20"/>
        <v>24</v>
      </c>
      <c r="AA87" s="13">
        <f t="shared" si="20"/>
        <v>25</v>
      </c>
      <c r="AB87" s="13">
        <f t="shared" si="20"/>
        <v>26</v>
      </c>
      <c r="AC87" s="13">
        <f t="shared" si="20"/>
        <v>27</v>
      </c>
      <c r="AD87" s="13">
        <f t="shared" si="20"/>
        <v>28</v>
      </c>
      <c r="AE87" s="13"/>
      <c r="AF87" s="13"/>
      <c r="AG87" s="13"/>
      <c r="AH87" s="222"/>
      <c r="AI87" s="225"/>
      <c r="AJ87" s="131" t="s">
        <v>42</v>
      </c>
      <c r="AK87" s="32">
        <f>AH91</f>
        <v>0</v>
      </c>
      <c r="AM87" s="107">
        <f>IFERROR(IF(MONTH(AS86+1)=$AM$84,AS86+1,""),"")</f>
        <v>46425</v>
      </c>
      <c r="AN87" s="103">
        <f t="shared" ref="AN87:AS91" si="21">IFERROR(IF(MONTH(AM87+1)=$AM$84,AM87+1,""),"")</f>
        <v>46426</v>
      </c>
      <c r="AO87" s="103">
        <f t="shared" si="21"/>
        <v>46427</v>
      </c>
      <c r="AP87" s="103">
        <f t="shared" si="21"/>
        <v>46428</v>
      </c>
      <c r="AQ87" s="103">
        <f t="shared" si="21"/>
        <v>46429</v>
      </c>
      <c r="AR87" s="103">
        <f t="shared" si="21"/>
        <v>46430</v>
      </c>
      <c r="AS87" s="104">
        <f t="shared" si="21"/>
        <v>46431</v>
      </c>
      <c r="AT87" s="105">
        <f>COUNTIF(I90:O90,"●")+COUNTIF(I90:O90,"■")</f>
        <v>0</v>
      </c>
      <c r="AU87" s="95">
        <f>COUNTIF(I91:O91,"●")+COUNTIF(I91:O91,"■")</f>
        <v>0</v>
      </c>
      <c r="AV87" s="106" t="str">
        <f t="array" ref="AV87">_xlfn.IFS(AT87=0,"",AT87=0,"-",AU87&gt;=AT87,"〇",AU87&lt;=AT87,"×")</f>
        <v/>
      </c>
    </row>
    <row r="88" spans="2:48" ht="13.5" thickBot="1" x14ac:dyDescent="0.25">
      <c r="B88" s="9" t="s">
        <v>3</v>
      </c>
      <c r="C88" s="13" t="str">
        <f>カレンダー!A50</f>
        <v>月</v>
      </c>
      <c r="D88" s="13" t="str">
        <f>カレンダー!B50</f>
        <v>火</v>
      </c>
      <c r="E88" s="13" t="str">
        <f>カレンダー!C50</f>
        <v>水</v>
      </c>
      <c r="F88" s="13" t="str">
        <f>カレンダー!D50</f>
        <v>木</v>
      </c>
      <c r="G88" s="13" t="str">
        <f>カレンダー!E50</f>
        <v>金</v>
      </c>
      <c r="H88" s="13" t="str">
        <f>カレンダー!F50</f>
        <v>土</v>
      </c>
      <c r="I88" s="13" t="str">
        <f>カレンダー!G50</f>
        <v>日</v>
      </c>
      <c r="J88" s="13" t="str">
        <f>カレンダー!H50</f>
        <v>月</v>
      </c>
      <c r="K88" s="13" t="str">
        <f>カレンダー!I50</f>
        <v>火</v>
      </c>
      <c r="L88" s="13" t="str">
        <f>カレンダー!J50</f>
        <v>水</v>
      </c>
      <c r="M88" s="13" t="str">
        <f>カレンダー!K50</f>
        <v>木</v>
      </c>
      <c r="N88" s="13" t="str">
        <f>カレンダー!L50</f>
        <v>金</v>
      </c>
      <c r="O88" s="13" t="str">
        <f>カレンダー!M50</f>
        <v>土</v>
      </c>
      <c r="P88" s="13" t="str">
        <f>カレンダー!N50</f>
        <v>日</v>
      </c>
      <c r="Q88" s="13" t="str">
        <f>カレンダー!O50</f>
        <v>月</v>
      </c>
      <c r="R88" s="13" t="str">
        <f>カレンダー!P50</f>
        <v>火</v>
      </c>
      <c r="S88" s="13" t="str">
        <f>カレンダー!Q50</f>
        <v>水</v>
      </c>
      <c r="T88" s="13" t="str">
        <f>カレンダー!R50</f>
        <v>木</v>
      </c>
      <c r="U88" s="13" t="str">
        <f>カレンダー!S50</f>
        <v>金</v>
      </c>
      <c r="V88" s="13" t="str">
        <f>カレンダー!T50</f>
        <v>土</v>
      </c>
      <c r="W88" s="13" t="str">
        <f>カレンダー!U50</f>
        <v>日</v>
      </c>
      <c r="X88" s="13" t="str">
        <f>カレンダー!V50</f>
        <v>月</v>
      </c>
      <c r="Y88" s="13" t="str">
        <f>カレンダー!W50</f>
        <v>火</v>
      </c>
      <c r="Z88" s="13" t="str">
        <f>カレンダー!X50</f>
        <v>水</v>
      </c>
      <c r="AA88" s="13" t="str">
        <f>カレンダー!Y50</f>
        <v>木</v>
      </c>
      <c r="AB88" s="13" t="str">
        <f>カレンダー!Z50</f>
        <v>金</v>
      </c>
      <c r="AC88" s="13" t="str">
        <f>カレンダー!AA50</f>
        <v>土</v>
      </c>
      <c r="AD88" s="13" t="str">
        <f>カレンダー!AB50</f>
        <v>日</v>
      </c>
      <c r="AE88" s="13"/>
      <c r="AF88" s="13"/>
      <c r="AG88" s="13"/>
      <c r="AH88" s="222"/>
      <c r="AI88" s="225"/>
      <c r="AJ88" s="131" t="s">
        <v>48</v>
      </c>
      <c r="AK88" s="152">
        <v>10</v>
      </c>
      <c r="AM88" s="107">
        <f>IFERROR(IF(MONTH(AS87+1)=$AM$84,AS87+1,""),"")</f>
        <v>46432</v>
      </c>
      <c r="AN88" s="103">
        <f t="shared" si="21"/>
        <v>46433</v>
      </c>
      <c r="AO88" s="103">
        <f t="shared" si="21"/>
        <v>46434</v>
      </c>
      <c r="AP88" s="103">
        <f t="shared" si="21"/>
        <v>46435</v>
      </c>
      <c r="AQ88" s="103">
        <f t="shared" si="21"/>
        <v>46436</v>
      </c>
      <c r="AR88" s="103">
        <f t="shared" si="21"/>
        <v>46437</v>
      </c>
      <c r="AS88" s="104">
        <f t="shared" si="21"/>
        <v>46438</v>
      </c>
      <c r="AT88" s="105">
        <f>COUNTIF(P90:V90,"●")+COUNTIF(P90:V90,"■")</f>
        <v>0</v>
      </c>
      <c r="AU88" s="95">
        <f>COUNTIF(P91:V91,"●")+COUNTIF(P91:V91,"■")</f>
        <v>0</v>
      </c>
      <c r="AV88" s="106" t="str">
        <f t="array" ref="AV88">_xlfn.IFS(AT88=0,"",AT88=0,"-",AU88&gt;=AT88,"〇",AU88&lt;=AT88,"×")</f>
        <v/>
      </c>
    </row>
    <row r="89" spans="2:48" s="3" customFormat="1" ht="60" customHeight="1" thickBot="1" x14ac:dyDescent="0.25">
      <c r="B89" s="11" t="s">
        <v>4</v>
      </c>
      <c r="C89" s="134"/>
      <c r="D89" s="134"/>
      <c r="E89" s="134"/>
      <c r="F89" s="134"/>
      <c r="G89" s="134"/>
      <c r="H89" s="134"/>
      <c r="I89" s="134"/>
      <c r="J89" s="134"/>
      <c r="K89" s="134"/>
      <c r="L89" s="134"/>
      <c r="M89" s="134" t="s">
        <v>88</v>
      </c>
      <c r="N89" s="134"/>
      <c r="O89" s="134"/>
      <c r="P89" s="134"/>
      <c r="Q89" s="134"/>
      <c r="R89" s="134"/>
      <c r="S89" s="154"/>
      <c r="T89" s="154"/>
      <c r="U89" s="134"/>
      <c r="V89" s="134"/>
      <c r="W89" s="134"/>
      <c r="X89" s="134"/>
      <c r="Y89" s="134" t="s">
        <v>30</v>
      </c>
      <c r="Z89" s="134"/>
      <c r="AA89" s="134"/>
      <c r="AB89" s="134"/>
      <c r="AC89" s="134"/>
      <c r="AD89" s="134"/>
      <c r="AE89" s="134"/>
      <c r="AF89" s="134"/>
      <c r="AG89" s="134"/>
      <c r="AH89" s="223"/>
      <c r="AI89" s="226"/>
      <c r="AJ89" s="128" t="s">
        <v>28</v>
      </c>
      <c r="AK89" s="30">
        <f>AI90</f>
        <v>28</v>
      </c>
      <c r="AM89" s="107">
        <f>IFERROR(IF(MONTH(AS88+1)=$AM$84,AS88+1,""),"")</f>
        <v>46439</v>
      </c>
      <c r="AN89" s="103">
        <f t="shared" si="21"/>
        <v>46440</v>
      </c>
      <c r="AO89" s="103">
        <f t="shared" si="21"/>
        <v>46441</v>
      </c>
      <c r="AP89" s="103">
        <f t="shared" si="21"/>
        <v>46442</v>
      </c>
      <c r="AQ89" s="103">
        <f t="shared" si="21"/>
        <v>46443</v>
      </c>
      <c r="AR89" s="103">
        <f t="shared" si="21"/>
        <v>46444</v>
      </c>
      <c r="AS89" s="104">
        <f t="shared" si="21"/>
        <v>46445</v>
      </c>
      <c r="AT89" s="105">
        <f>COUNTIF(W90:AC90,"●")+COUNTIF(W90:AC90,"■")</f>
        <v>0</v>
      </c>
      <c r="AU89" s="95">
        <f>COUNTIF(W91:AC91,"●")+COUNTIF(W91:AC91,"■")</f>
        <v>0</v>
      </c>
      <c r="AV89" s="106" t="str">
        <f t="array" ref="AV89">_xlfn.IFS(AT89=0,"",AT89=0,"-",AU89&gt;=AT89,"〇",AU89&lt;=AT89,"×")</f>
        <v/>
      </c>
    </row>
    <row r="90" spans="2:48" s="127" customFormat="1" ht="13.5" thickBot="1" x14ac:dyDescent="0.25">
      <c r="B90" s="9" t="s">
        <v>40</v>
      </c>
      <c r="C90" s="143"/>
      <c r="D90" s="143"/>
      <c r="E90" s="140"/>
      <c r="F90" s="140"/>
      <c r="G90" s="140"/>
      <c r="H90" s="140"/>
      <c r="I90" s="140"/>
      <c r="J90" s="143"/>
      <c r="K90" s="143"/>
      <c r="L90" s="140"/>
      <c r="M90" s="140"/>
      <c r="N90" s="140"/>
      <c r="O90" s="140"/>
      <c r="P90" s="140"/>
      <c r="Q90" s="143"/>
      <c r="R90" s="143"/>
      <c r="S90" s="140"/>
      <c r="T90" s="140"/>
      <c r="U90" s="140"/>
      <c r="V90" s="140"/>
      <c r="W90" s="140"/>
      <c r="X90" s="143"/>
      <c r="Y90" s="140"/>
      <c r="Z90" s="140"/>
      <c r="AA90" s="140"/>
      <c r="AB90" s="140"/>
      <c r="AC90" s="140"/>
      <c r="AD90" s="140"/>
      <c r="AE90" s="140"/>
      <c r="AF90" s="140"/>
      <c r="AG90" s="140"/>
      <c r="AH90" s="17">
        <f>COUNTIF(C90:AG90,"●")+COUNTIF(C90:AG90,"■")+COUNTIF(C90:AG90,"▲")</f>
        <v>0</v>
      </c>
      <c r="AI90" s="203">
        <v>28</v>
      </c>
      <c r="AJ90" s="129" t="s">
        <v>43</v>
      </c>
      <c r="AK90" s="34">
        <f>ROUNDDOWN(AK86/AK89,3)</f>
        <v>0</v>
      </c>
      <c r="AM90" s="107">
        <f>IFERROR(IF(MONTH(AS89+1)=$AM$84,AS89+1,""),"")</f>
        <v>46446</v>
      </c>
      <c r="AN90" s="103" t="str">
        <f t="shared" si="21"/>
        <v/>
      </c>
      <c r="AO90" s="103" t="str">
        <f t="shared" si="21"/>
        <v/>
      </c>
      <c r="AP90" s="103" t="str">
        <f t="shared" si="21"/>
        <v/>
      </c>
      <c r="AQ90" s="103" t="str">
        <f t="shared" si="21"/>
        <v/>
      </c>
      <c r="AR90" s="103" t="str">
        <f t="shared" si="21"/>
        <v/>
      </c>
      <c r="AS90" s="104" t="str">
        <f t="shared" si="21"/>
        <v/>
      </c>
      <c r="AT90" s="105">
        <f>COUNTIF(AD90,"●")+COUNTIF(AD90,"■")</f>
        <v>0</v>
      </c>
      <c r="AU90" s="95">
        <f>COUNTIF(AD91,"●")+COUNTIF(AD91,"■")</f>
        <v>0</v>
      </c>
      <c r="AV90" s="106" t="str">
        <f t="array" ref="AV90">_xlfn.IFS(AT90=0,"",AT90=0,"-",AU90&gt;=AT90,"〇",AU90&lt;=AT90,"×")</f>
        <v/>
      </c>
    </row>
    <row r="91" spans="2:48" s="127" customFormat="1" ht="13.5" thickBot="1" x14ac:dyDescent="0.25">
      <c r="B91" s="10" t="s">
        <v>2</v>
      </c>
      <c r="C91" s="149"/>
      <c r="D91" s="149"/>
      <c r="E91" s="146"/>
      <c r="F91" s="146"/>
      <c r="G91" s="146"/>
      <c r="H91" s="146"/>
      <c r="I91" s="146"/>
      <c r="J91" s="149"/>
      <c r="K91" s="149"/>
      <c r="L91" s="146"/>
      <c r="M91" s="146"/>
      <c r="N91" s="146"/>
      <c r="O91" s="146"/>
      <c r="P91" s="146"/>
      <c r="Q91" s="149"/>
      <c r="R91" s="149"/>
      <c r="S91" s="146"/>
      <c r="T91" s="146"/>
      <c r="U91" s="146"/>
      <c r="V91" s="146"/>
      <c r="W91" s="146"/>
      <c r="X91" s="149"/>
      <c r="Y91" s="146"/>
      <c r="Z91" s="146"/>
      <c r="AA91" s="146"/>
      <c r="AB91" s="146"/>
      <c r="AC91" s="146"/>
      <c r="AD91" s="146"/>
      <c r="AE91" s="146"/>
      <c r="AF91" s="146"/>
      <c r="AG91" s="146"/>
      <c r="AH91" s="123">
        <f>COUNTIF(C91:AG91,"●")+COUNTIF(C91:AG91,"■")+COUNTIF(C91:AG91,"▲")</f>
        <v>0</v>
      </c>
      <c r="AI91" s="204"/>
      <c r="AJ91" s="130" t="s">
        <v>29</v>
      </c>
      <c r="AK91" s="35">
        <f>ROUNDDOWN(AK87/AK89,3)</f>
        <v>0</v>
      </c>
      <c r="AM91" s="107" t="str">
        <f>IFERROR(IF(MONTH(AS90+1)=$AM$84,AS90+1,""),"")</f>
        <v/>
      </c>
      <c r="AN91" s="103" t="str">
        <f t="shared" si="21"/>
        <v/>
      </c>
      <c r="AO91" s="103" t="str">
        <f t="shared" si="21"/>
        <v/>
      </c>
      <c r="AP91" s="103" t="str">
        <f t="shared" si="21"/>
        <v/>
      </c>
      <c r="AQ91" s="103" t="str">
        <f t="shared" si="21"/>
        <v/>
      </c>
      <c r="AR91" s="103" t="str">
        <f t="shared" si="21"/>
        <v/>
      </c>
      <c r="AS91" s="104" t="str">
        <f t="shared" si="21"/>
        <v/>
      </c>
      <c r="AT91" s="113"/>
      <c r="AU91" s="114"/>
      <c r="AV91" s="106" t="str">
        <f t="array" ref="AV91">_xlfn.IFS(AT91=0,"",AT91=0,"-",AU91&gt;=AT91,"〇",AU91&lt;=AT91,"×")</f>
        <v/>
      </c>
    </row>
    <row r="92" spans="2:48" s="127" customFormat="1" x14ac:dyDescent="0.2">
      <c r="B92" s="14"/>
      <c r="C92" s="14"/>
      <c r="D92" s="14"/>
      <c r="E92" s="14"/>
      <c r="F92" s="14"/>
      <c r="G92" s="14"/>
      <c r="H92" s="14"/>
      <c r="I92" s="14"/>
      <c r="J92" s="14"/>
      <c r="K92" s="14"/>
      <c r="L92" s="14"/>
      <c r="M92" s="14"/>
      <c r="N92" s="14"/>
      <c r="O92" s="14"/>
      <c r="P92" s="14"/>
      <c r="Q92" s="14"/>
      <c r="R92" s="14"/>
      <c r="S92" s="14"/>
      <c r="T92" s="14"/>
      <c r="U92" s="14"/>
      <c r="V92" s="14"/>
      <c r="W92" s="14"/>
      <c r="X92" s="14"/>
      <c r="Y92" s="14"/>
      <c r="Z92" s="14"/>
      <c r="AA92" s="14"/>
      <c r="AB92" s="14"/>
      <c r="AC92" s="14"/>
      <c r="AD92" s="14"/>
      <c r="AE92" s="14"/>
      <c r="AF92" s="14"/>
      <c r="AG92" s="14"/>
      <c r="AH92" s="14"/>
      <c r="AI92" s="15"/>
      <c r="AM92" s="91">
        <v>3</v>
      </c>
      <c r="AN92" s="92" t="s">
        <v>17</v>
      </c>
      <c r="AO92" s="92"/>
      <c r="AP92" s="92"/>
      <c r="AQ92" s="92"/>
      <c r="AR92" s="92"/>
      <c r="AS92" s="93"/>
      <c r="AT92" s="194" t="s">
        <v>110</v>
      </c>
      <c r="AU92" s="195"/>
      <c r="AV92" s="196"/>
    </row>
    <row r="93" spans="2:48" s="127" customFormat="1" ht="13.5" thickBot="1" x14ac:dyDescent="0.25">
      <c r="B93" s="14"/>
      <c r="C93" s="14"/>
      <c r="D93" s="14"/>
      <c r="E93" s="14"/>
      <c r="F93" s="14"/>
      <c r="G93" s="14"/>
      <c r="H93" s="14"/>
      <c r="I93" s="14"/>
      <c r="J93" s="14"/>
      <c r="K93" s="14"/>
      <c r="L93" s="14"/>
      <c r="M93" s="14"/>
      <c r="N93" s="14"/>
      <c r="O93" s="14"/>
      <c r="P93" s="14"/>
      <c r="Q93" s="14"/>
      <c r="R93" s="14"/>
      <c r="S93" s="14"/>
      <c r="T93" s="14"/>
      <c r="U93" s="14"/>
      <c r="V93" s="14"/>
      <c r="W93" s="14"/>
      <c r="X93" s="14"/>
      <c r="Y93" s="14"/>
      <c r="Z93" s="14"/>
      <c r="AA93" s="14"/>
      <c r="AB93" s="14"/>
      <c r="AC93" s="14"/>
      <c r="AD93" s="14"/>
      <c r="AE93" s="14"/>
      <c r="AF93" s="14"/>
      <c r="AG93" s="76" t="s">
        <v>95</v>
      </c>
      <c r="AH93" s="62" t="str">
        <f>IF(AK98="-","-",IF(OR(AK98&gt;=8/28,AK94&gt;=AK96),"OK","NG"))</f>
        <v>NG</v>
      </c>
      <c r="AI93" s="15"/>
      <c r="AJ93" s="76" t="s">
        <v>94</v>
      </c>
      <c r="AK93" s="62" t="str">
        <f>IF(AK99="-","-",IF(OR(AK99&gt;=8/28,AK95&gt;=AK96),"OK","NG"))</f>
        <v>NG</v>
      </c>
      <c r="AM93" s="96" t="s">
        <v>16</v>
      </c>
      <c r="AN93" s="97" t="s">
        <v>17</v>
      </c>
      <c r="AO93" s="97" t="s">
        <v>18</v>
      </c>
      <c r="AP93" s="97" t="s">
        <v>12</v>
      </c>
      <c r="AQ93" s="97" t="s">
        <v>13</v>
      </c>
      <c r="AR93" s="97" t="s">
        <v>14</v>
      </c>
      <c r="AS93" s="115" t="s">
        <v>15</v>
      </c>
      <c r="AT93" s="99" t="s">
        <v>117</v>
      </c>
      <c r="AU93" s="100" t="s">
        <v>118</v>
      </c>
      <c r="AV93" s="101" t="s">
        <v>101</v>
      </c>
    </row>
    <row r="94" spans="2:48" ht="13.5" customHeight="1" thickBot="1" x14ac:dyDescent="0.25">
      <c r="B94" s="8" t="s">
        <v>0</v>
      </c>
      <c r="C94" s="218">
        <v>3</v>
      </c>
      <c r="D94" s="219"/>
      <c r="E94" s="219"/>
      <c r="F94" s="219"/>
      <c r="G94" s="219"/>
      <c r="H94" s="219"/>
      <c r="I94" s="219"/>
      <c r="J94" s="219"/>
      <c r="K94" s="219"/>
      <c r="L94" s="219"/>
      <c r="M94" s="219"/>
      <c r="N94" s="219"/>
      <c r="O94" s="219"/>
      <c r="P94" s="219"/>
      <c r="Q94" s="219"/>
      <c r="R94" s="219"/>
      <c r="S94" s="219"/>
      <c r="T94" s="219"/>
      <c r="U94" s="219"/>
      <c r="V94" s="219"/>
      <c r="W94" s="219"/>
      <c r="X94" s="219"/>
      <c r="Y94" s="219"/>
      <c r="Z94" s="219"/>
      <c r="AA94" s="219"/>
      <c r="AB94" s="219"/>
      <c r="AC94" s="219"/>
      <c r="AD94" s="219"/>
      <c r="AE94" s="219"/>
      <c r="AF94" s="219"/>
      <c r="AG94" s="220"/>
      <c r="AH94" s="221" t="s">
        <v>134</v>
      </c>
      <c r="AI94" s="224" t="s">
        <v>28</v>
      </c>
      <c r="AJ94" s="131" t="s">
        <v>41</v>
      </c>
      <c r="AK94" s="32">
        <f>AH98</f>
        <v>0</v>
      </c>
      <c r="AM94" s="102" t="str">
        <f>IF(AL94&lt;&gt;"",AL94+1,IF(TEXT(カレンダー!$A$51,"aaa")=AM93,カレンダー!$A$51,""))</f>
        <v/>
      </c>
      <c r="AN94" s="103">
        <f>IF(AM94&lt;&gt;"",AM94+1,IF(TEXT(カレンダー!$A$51,"aaa")=AN93,カレンダー!$A$51,""))</f>
        <v>46447</v>
      </c>
      <c r="AO94" s="103">
        <f>IF(AN94&lt;&gt;"",AN94+1,IF(TEXT(カレンダー!$A$51,"aaa")=AO93,カレンダー!$A$51,""))</f>
        <v>46448</v>
      </c>
      <c r="AP94" s="103">
        <f>IF(AO94&lt;&gt;"",AO94+1,IF(TEXT(カレンダー!$A$51,"aaa")=AP93,カレンダー!$A$51,""))</f>
        <v>46449</v>
      </c>
      <c r="AQ94" s="103">
        <f>IF(AP94&lt;&gt;"",AP94+1,IF(TEXT(カレンダー!$A$51,"aaa")=AQ93,カレンダー!$A$51,""))</f>
        <v>46450</v>
      </c>
      <c r="AR94" s="103">
        <f>IF(AQ94&lt;&gt;"",AQ94+1,IF(TEXT(カレンダー!$A$51,"aaa")=AR93,カレンダー!$A$51,""))</f>
        <v>46451</v>
      </c>
      <c r="AS94" s="104">
        <f>IF(AR94&lt;&gt;"",AR94+1,IF(TEXT(カレンダー!$A$51,"aaa")=AS93,カレンダー!$A$51,""))</f>
        <v>46452</v>
      </c>
      <c r="AT94" s="105">
        <f>COUNTIF(C98:H98,"●")+COUNTIF(C98:H98,"■")</f>
        <v>0</v>
      </c>
      <c r="AU94" s="95">
        <f>COUNTIF(C99:H99,"●")+COUNTIF(C99:H99,"■")</f>
        <v>0</v>
      </c>
      <c r="AV94" s="106" t="str">
        <f t="array" ref="AV94">_xlfn.IFS(AT94=0,"",AT94=0,"-",AU94&gt;=AT94,"〇",AU94&lt;=AT94,"×")</f>
        <v/>
      </c>
    </row>
    <row r="95" spans="2:48" ht="13.5" thickBot="1" x14ac:dyDescent="0.25">
      <c r="B95" s="9" t="s">
        <v>1</v>
      </c>
      <c r="C95" s="13">
        <v>1</v>
      </c>
      <c r="D95" s="13">
        <f t="shared" ref="D95:AG95" si="22">+C95+1</f>
        <v>2</v>
      </c>
      <c r="E95" s="13">
        <f t="shared" si="22"/>
        <v>3</v>
      </c>
      <c r="F95" s="13">
        <f t="shared" si="22"/>
        <v>4</v>
      </c>
      <c r="G95" s="13">
        <f t="shared" si="22"/>
        <v>5</v>
      </c>
      <c r="H95" s="13">
        <f t="shared" si="22"/>
        <v>6</v>
      </c>
      <c r="I95" s="13">
        <f t="shared" si="22"/>
        <v>7</v>
      </c>
      <c r="J95" s="13">
        <f t="shared" si="22"/>
        <v>8</v>
      </c>
      <c r="K95" s="13">
        <f t="shared" si="22"/>
        <v>9</v>
      </c>
      <c r="L95" s="13">
        <f t="shared" si="22"/>
        <v>10</v>
      </c>
      <c r="M95" s="13">
        <f t="shared" si="22"/>
        <v>11</v>
      </c>
      <c r="N95" s="13">
        <f t="shared" si="22"/>
        <v>12</v>
      </c>
      <c r="O95" s="13">
        <f t="shared" si="22"/>
        <v>13</v>
      </c>
      <c r="P95" s="13">
        <f t="shared" si="22"/>
        <v>14</v>
      </c>
      <c r="Q95" s="13">
        <f t="shared" si="22"/>
        <v>15</v>
      </c>
      <c r="R95" s="13">
        <f t="shared" si="22"/>
        <v>16</v>
      </c>
      <c r="S95" s="13">
        <f t="shared" si="22"/>
        <v>17</v>
      </c>
      <c r="T95" s="13">
        <f t="shared" si="22"/>
        <v>18</v>
      </c>
      <c r="U95" s="13">
        <f t="shared" si="22"/>
        <v>19</v>
      </c>
      <c r="V95" s="13">
        <f t="shared" si="22"/>
        <v>20</v>
      </c>
      <c r="W95" s="13">
        <f t="shared" si="22"/>
        <v>21</v>
      </c>
      <c r="X95" s="13">
        <f t="shared" si="22"/>
        <v>22</v>
      </c>
      <c r="Y95" s="13">
        <f t="shared" si="22"/>
        <v>23</v>
      </c>
      <c r="Z95" s="13">
        <f t="shared" si="22"/>
        <v>24</v>
      </c>
      <c r="AA95" s="13">
        <f t="shared" si="22"/>
        <v>25</v>
      </c>
      <c r="AB95" s="13">
        <f t="shared" si="22"/>
        <v>26</v>
      </c>
      <c r="AC95" s="13">
        <f t="shared" si="22"/>
        <v>27</v>
      </c>
      <c r="AD95" s="13">
        <f t="shared" si="22"/>
        <v>28</v>
      </c>
      <c r="AE95" s="13">
        <f t="shared" si="22"/>
        <v>29</v>
      </c>
      <c r="AF95" s="13">
        <f t="shared" si="22"/>
        <v>30</v>
      </c>
      <c r="AG95" s="13">
        <f t="shared" si="22"/>
        <v>31</v>
      </c>
      <c r="AH95" s="222"/>
      <c r="AI95" s="225"/>
      <c r="AJ95" s="131" t="s">
        <v>42</v>
      </c>
      <c r="AK95" s="32">
        <f>AH99</f>
        <v>0</v>
      </c>
      <c r="AM95" s="107">
        <f>IFERROR(IF(MONTH(AS94+1)=$AM$92,AS94+1,""),"")</f>
        <v>46453</v>
      </c>
      <c r="AN95" s="103">
        <f t="shared" ref="AN95:AS99" si="23">IFERROR(IF(MONTH(AM95+1)=$AM$92,AM95+1,""),"")</f>
        <v>46454</v>
      </c>
      <c r="AO95" s="103">
        <f t="shared" si="23"/>
        <v>46455</v>
      </c>
      <c r="AP95" s="103">
        <f t="shared" si="23"/>
        <v>46456</v>
      </c>
      <c r="AQ95" s="103">
        <f t="shared" si="23"/>
        <v>46457</v>
      </c>
      <c r="AR95" s="103">
        <f t="shared" si="23"/>
        <v>46458</v>
      </c>
      <c r="AS95" s="104">
        <f t="shared" si="23"/>
        <v>46459</v>
      </c>
      <c r="AT95" s="105">
        <f>COUNTIF(I98:O98,"●")+COUNTIF(I98:O98,"■")</f>
        <v>0</v>
      </c>
      <c r="AU95" s="95">
        <f>COUNTIF(I99:O99,"●")+COUNTIF(I99:O99,"■")</f>
        <v>0</v>
      </c>
      <c r="AV95" s="106" t="str">
        <f t="array" ref="AV95">_xlfn.IFS(AT95=0,"",AT95=0,"-",AU95&gt;=AT95,"〇",AU95&lt;=AT95,"×")</f>
        <v/>
      </c>
    </row>
    <row r="96" spans="2:48" ht="13.5" thickBot="1" x14ac:dyDescent="0.25">
      <c r="B96" s="9" t="s">
        <v>3</v>
      </c>
      <c r="C96" s="13" t="str">
        <f>カレンダー!A52</f>
        <v>月</v>
      </c>
      <c r="D96" s="13" t="str">
        <f>カレンダー!B52</f>
        <v>火</v>
      </c>
      <c r="E96" s="13" t="str">
        <f>カレンダー!C52</f>
        <v>水</v>
      </c>
      <c r="F96" s="13" t="str">
        <f>カレンダー!D52</f>
        <v>木</v>
      </c>
      <c r="G96" s="13" t="str">
        <f>カレンダー!E52</f>
        <v>金</v>
      </c>
      <c r="H96" s="13" t="str">
        <f>カレンダー!F52</f>
        <v>土</v>
      </c>
      <c r="I96" s="13" t="str">
        <f>カレンダー!G52</f>
        <v>日</v>
      </c>
      <c r="J96" s="13" t="str">
        <f>カレンダー!H52</f>
        <v>月</v>
      </c>
      <c r="K96" s="13" t="str">
        <f>カレンダー!I52</f>
        <v>火</v>
      </c>
      <c r="L96" s="13" t="str">
        <f>カレンダー!J52</f>
        <v>水</v>
      </c>
      <c r="M96" s="13" t="str">
        <f>カレンダー!K52</f>
        <v>木</v>
      </c>
      <c r="N96" s="13" t="str">
        <f>カレンダー!L52</f>
        <v>金</v>
      </c>
      <c r="O96" s="13" t="str">
        <f>カレンダー!M52</f>
        <v>土</v>
      </c>
      <c r="P96" s="13" t="str">
        <f>カレンダー!N52</f>
        <v>日</v>
      </c>
      <c r="Q96" s="13" t="str">
        <f>カレンダー!O52</f>
        <v>月</v>
      </c>
      <c r="R96" s="13" t="str">
        <f>カレンダー!P52</f>
        <v>火</v>
      </c>
      <c r="S96" s="13" t="str">
        <f>カレンダー!Q52</f>
        <v>水</v>
      </c>
      <c r="T96" s="13" t="str">
        <f>カレンダー!R52</f>
        <v>木</v>
      </c>
      <c r="U96" s="13" t="str">
        <f>カレンダー!S52</f>
        <v>金</v>
      </c>
      <c r="V96" s="13" t="str">
        <f>カレンダー!T52</f>
        <v>土</v>
      </c>
      <c r="W96" s="13" t="str">
        <f>カレンダー!U52</f>
        <v>日</v>
      </c>
      <c r="X96" s="13" t="str">
        <f>カレンダー!V52</f>
        <v>月</v>
      </c>
      <c r="Y96" s="13" t="str">
        <f>カレンダー!W52</f>
        <v>火</v>
      </c>
      <c r="Z96" s="13" t="str">
        <f>カレンダー!X52</f>
        <v>水</v>
      </c>
      <c r="AA96" s="13" t="str">
        <f>カレンダー!Y52</f>
        <v>木</v>
      </c>
      <c r="AB96" s="13" t="str">
        <f>カレンダー!Z52</f>
        <v>金</v>
      </c>
      <c r="AC96" s="13" t="str">
        <f>カレンダー!AA52</f>
        <v>土</v>
      </c>
      <c r="AD96" s="13" t="str">
        <f>カレンダー!AB52</f>
        <v>日</v>
      </c>
      <c r="AE96" s="13" t="str">
        <f>カレンダー!AC52</f>
        <v>月</v>
      </c>
      <c r="AF96" s="13" t="str">
        <f>カレンダー!AD52</f>
        <v>火</v>
      </c>
      <c r="AG96" s="13" t="str">
        <f>カレンダー!AE52</f>
        <v>水</v>
      </c>
      <c r="AH96" s="222"/>
      <c r="AI96" s="225"/>
      <c r="AJ96" s="131" t="s">
        <v>48</v>
      </c>
      <c r="AK96" s="152">
        <v>10</v>
      </c>
      <c r="AM96" s="107">
        <f>IFERROR(IF(MONTH(AS95+1)=$AM$92,AS95+1,""),"")</f>
        <v>46460</v>
      </c>
      <c r="AN96" s="103">
        <f t="shared" si="23"/>
        <v>46461</v>
      </c>
      <c r="AO96" s="103">
        <f t="shared" si="23"/>
        <v>46462</v>
      </c>
      <c r="AP96" s="103">
        <f t="shared" si="23"/>
        <v>46463</v>
      </c>
      <c r="AQ96" s="103">
        <f t="shared" si="23"/>
        <v>46464</v>
      </c>
      <c r="AR96" s="103">
        <f t="shared" si="23"/>
        <v>46465</v>
      </c>
      <c r="AS96" s="104">
        <f t="shared" si="23"/>
        <v>46466</v>
      </c>
      <c r="AT96" s="105">
        <f>COUNTIF(P98:V98,"●")+COUNTIF(P98:V98,"■")</f>
        <v>0</v>
      </c>
      <c r="AU96" s="95">
        <f>COUNTIF(P99:V99,"●")+COUNTIF(P99:V99,"■")</f>
        <v>0</v>
      </c>
      <c r="AV96" s="106" t="str">
        <f t="array" ref="AV96">_xlfn.IFS(AT96=0,"",AT96=0,"-",AU96&gt;=AT96,"〇",AU96&lt;=AT96,"×")</f>
        <v/>
      </c>
    </row>
    <row r="97" spans="2:48" s="3" customFormat="1" ht="60" customHeight="1" thickBot="1" x14ac:dyDescent="0.25">
      <c r="B97" s="11" t="s">
        <v>4</v>
      </c>
      <c r="C97" s="134"/>
      <c r="D97" s="134"/>
      <c r="E97" s="134"/>
      <c r="F97" s="134"/>
      <c r="G97" s="134"/>
      <c r="H97" s="134"/>
      <c r="I97" s="134"/>
      <c r="J97" s="134"/>
      <c r="K97" s="134"/>
      <c r="L97" s="134"/>
      <c r="M97" s="134"/>
      <c r="N97" s="134"/>
      <c r="O97" s="134"/>
      <c r="P97" s="134"/>
      <c r="Q97" s="134"/>
      <c r="R97" s="134"/>
      <c r="S97" s="134"/>
      <c r="T97" s="134"/>
      <c r="U97" s="134"/>
      <c r="V97" s="134"/>
      <c r="W97" s="134" t="s">
        <v>36</v>
      </c>
      <c r="X97" s="134" t="s">
        <v>132</v>
      </c>
      <c r="Y97" s="134"/>
      <c r="Z97" s="134"/>
      <c r="AA97" s="134"/>
      <c r="AB97" s="134"/>
      <c r="AC97" s="134"/>
      <c r="AD97" s="134"/>
      <c r="AE97" s="134"/>
      <c r="AF97" s="134"/>
      <c r="AG97" s="134"/>
      <c r="AH97" s="223"/>
      <c r="AI97" s="226"/>
      <c r="AJ97" s="128" t="s">
        <v>28</v>
      </c>
      <c r="AK97" s="30">
        <f>AI98</f>
        <v>31</v>
      </c>
      <c r="AM97" s="107">
        <f>IFERROR(IF(MONTH(AS96+1)=$AM$92,AS96+1,""),"")</f>
        <v>46467</v>
      </c>
      <c r="AN97" s="103">
        <f t="shared" si="23"/>
        <v>46468</v>
      </c>
      <c r="AO97" s="103">
        <f t="shared" si="23"/>
        <v>46469</v>
      </c>
      <c r="AP97" s="103">
        <f t="shared" si="23"/>
        <v>46470</v>
      </c>
      <c r="AQ97" s="103">
        <f t="shared" si="23"/>
        <v>46471</v>
      </c>
      <c r="AR97" s="103">
        <f t="shared" si="23"/>
        <v>46472</v>
      </c>
      <c r="AS97" s="104">
        <f t="shared" si="23"/>
        <v>46473</v>
      </c>
      <c r="AT97" s="105">
        <f>COUNTIF(W98:AC98,"●")+COUNTIF(W98:AC98,"■")</f>
        <v>0</v>
      </c>
      <c r="AU97" s="95">
        <f>COUNTIF(W99:AC99,"●")+COUNTIF(W99:AC99,"■")</f>
        <v>0</v>
      </c>
      <c r="AV97" s="106" t="str">
        <f t="array" ref="AV97">_xlfn.IFS(AT97=0,"",AT97=0,"-",AU97&gt;=AT97,"〇",AU97&lt;=AT97,"×")</f>
        <v/>
      </c>
    </row>
    <row r="98" spans="2:48" s="127" customFormat="1" ht="13.5" thickBot="1" x14ac:dyDescent="0.25">
      <c r="B98" s="9" t="s">
        <v>40</v>
      </c>
      <c r="C98" s="143"/>
      <c r="D98" s="143"/>
      <c r="E98" s="140"/>
      <c r="F98" s="140"/>
      <c r="G98" s="140"/>
      <c r="H98" s="140"/>
      <c r="I98" s="140"/>
      <c r="J98" s="143"/>
      <c r="K98" s="143"/>
      <c r="L98" s="140"/>
      <c r="M98" s="140"/>
      <c r="N98" s="140"/>
      <c r="O98" s="140"/>
      <c r="P98" s="140"/>
      <c r="Q98" s="143"/>
      <c r="R98" s="143"/>
      <c r="S98" s="140"/>
      <c r="T98" s="140"/>
      <c r="U98" s="140"/>
      <c r="V98" s="140"/>
      <c r="W98" s="140"/>
      <c r="X98" s="143"/>
      <c r="Y98" s="143"/>
      <c r="Z98" s="140"/>
      <c r="AA98" s="140"/>
      <c r="AB98" s="140"/>
      <c r="AC98" s="140"/>
      <c r="AD98" s="140"/>
      <c r="AE98" s="143"/>
      <c r="AF98" s="143"/>
      <c r="AG98" s="140"/>
      <c r="AH98" s="17">
        <f>COUNTIF(C98:AG98,"●")+COUNTIF(C98:AG98,"■")+COUNTIF(C98:AG98,"▲")</f>
        <v>0</v>
      </c>
      <c r="AI98" s="203">
        <v>31</v>
      </c>
      <c r="AJ98" s="129" t="s">
        <v>43</v>
      </c>
      <c r="AK98" s="34">
        <f>ROUNDDOWN(AK94/AK97,3)</f>
        <v>0</v>
      </c>
      <c r="AM98" s="107">
        <f>IFERROR(IF(MONTH(AS97+1)=$AM$92,AS97+1,""),"")</f>
        <v>46474</v>
      </c>
      <c r="AN98" s="103">
        <f t="shared" si="23"/>
        <v>46475</v>
      </c>
      <c r="AO98" s="103">
        <f t="shared" si="23"/>
        <v>46476</v>
      </c>
      <c r="AP98" s="103">
        <f t="shared" si="23"/>
        <v>46477</v>
      </c>
      <c r="AQ98" s="103" t="str">
        <f t="shared" si="23"/>
        <v/>
      </c>
      <c r="AR98" s="103" t="str">
        <f t="shared" si="23"/>
        <v/>
      </c>
      <c r="AS98" s="104" t="str">
        <f t="shared" si="23"/>
        <v/>
      </c>
      <c r="AT98" s="105">
        <f>COUNTIF(AD98:AG98,"●")+COUNTIF(AD98:AG98,"■")</f>
        <v>0</v>
      </c>
      <c r="AU98" s="95">
        <f>COUNTIF(AD99:AG99,"●")+COUNTIF(AD99:AG99,"■")</f>
        <v>0</v>
      </c>
      <c r="AV98" s="106" t="str">
        <f t="array" ref="AV98">_xlfn.IFS(AT98=0,"",AT98=0,"-",AU98&gt;=AT98,"〇",AU98&lt;=AT98,"×")</f>
        <v/>
      </c>
    </row>
    <row r="99" spans="2:48" s="127" customFormat="1" ht="13.5" thickBot="1" x14ac:dyDescent="0.25">
      <c r="B99" s="10" t="s">
        <v>2</v>
      </c>
      <c r="C99" s="149"/>
      <c r="D99" s="149"/>
      <c r="E99" s="146"/>
      <c r="F99" s="146"/>
      <c r="G99" s="146"/>
      <c r="H99" s="146"/>
      <c r="I99" s="146"/>
      <c r="J99" s="149"/>
      <c r="K99" s="149"/>
      <c r="L99" s="146"/>
      <c r="M99" s="146"/>
      <c r="N99" s="146"/>
      <c r="O99" s="146"/>
      <c r="P99" s="146"/>
      <c r="Q99" s="149"/>
      <c r="R99" s="149"/>
      <c r="S99" s="146"/>
      <c r="T99" s="146"/>
      <c r="U99" s="146"/>
      <c r="V99" s="146"/>
      <c r="W99" s="146"/>
      <c r="X99" s="149"/>
      <c r="Y99" s="149"/>
      <c r="Z99" s="146"/>
      <c r="AA99" s="146"/>
      <c r="AB99" s="146"/>
      <c r="AC99" s="146"/>
      <c r="AD99" s="146"/>
      <c r="AE99" s="149"/>
      <c r="AF99" s="149"/>
      <c r="AG99" s="146"/>
      <c r="AH99" s="123">
        <f>COUNTIF(C99:AG99,"●")+COUNTIF(C99:AG99,"■")+COUNTIF(C99:AG99,"▲")</f>
        <v>0</v>
      </c>
      <c r="AI99" s="204"/>
      <c r="AJ99" s="130" t="s">
        <v>29</v>
      </c>
      <c r="AK99" s="35">
        <f>ROUNDDOWN(AK95/AK97,3)</f>
        <v>0</v>
      </c>
      <c r="AM99" s="119" t="str">
        <f>IFERROR(IF(MONTH(AS98+1)=$AM$92,AS98+1,""),"")</f>
        <v/>
      </c>
      <c r="AN99" s="111" t="str">
        <f t="shared" si="23"/>
        <v/>
      </c>
      <c r="AO99" s="111" t="str">
        <f t="shared" si="23"/>
        <v/>
      </c>
      <c r="AP99" s="111" t="str">
        <f t="shared" si="23"/>
        <v/>
      </c>
      <c r="AQ99" s="111" t="str">
        <f t="shared" si="23"/>
        <v/>
      </c>
      <c r="AR99" s="111" t="str">
        <f t="shared" si="23"/>
        <v/>
      </c>
      <c r="AS99" s="120" t="str">
        <f t="shared" si="23"/>
        <v/>
      </c>
      <c r="AT99" s="113"/>
      <c r="AU99" s="114"/>
      <c r="AV99" s="121" t="str">
        <f t="array" ref="AV99">_xlfn.IFS(AT99=0,"",AT99=0,"-",AU99&gt;=AT99,"〇",AU99&lt;=AT99,"×")</f>
        <v/>
      </c>
    </row>
    <row r="100" spans="2:48" ht="13.5" thickBot="1" x14ac:dyDescent="0.25"/>
    <row r="101" spans="2:48" ht="20" customHeight="1" thickBot="1" x14ac:dyDescent="0.25">
      <c r="AI101" s="207" t="s">
        <v>147</v>
      </c>
      <c r="AJ101" s="208"/>
      <c r="AK101" s="40">
        <f>AK6+AK14+AK22+AK30+AK38+AK46+AK54+AK62+AK70+AK78+AK86+AK94</f>
        <v>0</v>
      </c>
    </row>
    <row r="102" spans="2:48" ht="20" customHeight="1" thickBot="1" x14ac:dyDescent="0.25">
      <c r="B102" s="18" t="s">
        <v>25</v>
      </c>
      <c r="AF102" s="78"/>
      <c r="AG102" s="78"/>
      <c r="AH102" s="78"/>
      <c r="AI102" s="207" t="s">
        <v>42</v>
      </c>
      <c r="AJ102" s="208"/>
      <c r="AK102" s="40">
        <f>AK7+AK15+AK23+AK31+AK39+AK47+AK55+AK63+AK71+AK79+AK87+AK95</f>
        <v>0</v>
      </c>
    </row>
    <row r="103" spans="2:48" ht="20" customHeight="1" thickBot="1" x14ac:dyDescent="0.25">
      <c r="AF103" s="78"/>
      <c r="AG103" s="78"/>
      <c r="AH103" s="78"/>
      <c r="AI103" s="216" t="s">
        <v>28</v>
      </c>
      <c r="AJ103" s="217"/>
      <c r="AK103" s="39">
        <f>AK9+AK17+AK25+AK33+AK41+AK49+AK57+AK65+AK73+AK81+AK89+AK97</f>
        <v>356</v>
      </c>
    </row>
    <row r="104" spans="2:48" ht="20" customHeight="1" thickBot="1" x14ac:dyDescent="0.25">
      <c r="AF104" s="78"/>
      <c r="AG104" s="78"/>
      <c r="AH104" s="78"/>
      <c r="AI104" s="205" t="s">
        <v>146</v>
      </c>
      <c r="AJ104" s="206"/>
      <c r="AK104" s="37">
        <f>ROUNDDOWN(AK101/AK103,3)</f>
        <v>0</v>
      </c>
    </row>
    <row r="105" spans="2:48" ht="20" customHeight="1" thickBot="1" x14ac:dyDescent="0.25">
      <c r="AF105" s="36"/>
      <c r="AG105" s="36"/>
      <c r="AH105" s="36"/>
      <c r="AI105" s="205" t="s">
        <v>145</v>
      </c>
      <c r="AJ105" s="206"/>
      <c r="AK105" s="37">
        <f>ROUNDDOWN(AK102/AK103,3)</f>
        <v>0</v>
      </c>
    </row>
    <row r="106" spans="2:48" ht="20" customHeight="1" x14ac:dyDescent="0.2">
      <c r="AF106" s="78"/>
      <c r="AG106" s="78"/>
      <c r="AH106" s="78"/>
      <c r="AI106" s="78"/>
      <c r="AJ106" s="78"/>
    </row>
    <row r="107" spans="2:48" ht="20" customHeight="1" x14ac:dyDescent="0.2">
      <c r="AF107" s="36"/>
      <c r="AG107" s="78"/>
      <c r="AH107" s="200" t="s">
        <v>96</v>
      </c>
      <c r="AI107" s="201"/>
      <c r="AJ107" s="201"/>
      <c r="AK107" s="202"/>
    </row>
    <row r="108" spans="2:48" ht="20" customHeight="1" x14ac:dyDescent="0.2">
      <c r="B108" s="12"/>
      <c r="AF108" s="77"/>
      <c r="AG108" s="78"/>
      <c r="AH108" s="79" t="s">
        <v>97</v>
      </c>
      <c r="AI108" s="80"/>
      <c r="AJ108" s="81">
        <f>AJ109+AJ110</f>
        <v>12</v>
      </c>
      <c r="AK108" s="82" t="s">
        <v>98</v>
      </c>
    </row>
    <row r="109" spans="2:48" ht="20" customHeight="1" x14ac:dyDescent="0.2">
      <c r="AF109" s="36"/>
      <c r="AG109" s="78"/>
      <c r="AH109" s="79" t="s">
        <v>99</v>
      </c>
      <c r="AI109" s="80"/>
      <c r="AJ109" s="81">
        <f>COUNTIF(AJ4:AK99,"OK")</f>
        <v>0</v>
      </c>
      <c r="AK109" s="82" t="s">
        <v>98</v>
      </c>
    </row>
    <row r="110" spans="2:48" ht="20" customHeight="1" x14ac:dyDescent="0.2">
      <c r="AF110" s="77"/>
      <c r="AG110" s="78"/>
      <c r="AH110" s="83" t="s">
        <v>100</v>
      </c>
      <c r="AI110" s="84"/>
      <c r="AJ110" s="84">
        <f>COUNTIFS(AK5:AK99,"NG")</f>
        <v>12</v>
      </c>
      <c r="AK110" s="85" t="s">
        <v>98</v>
      </c>
    </row>
    <row r="113" spans="33:37" x14ac:dyDescent="0.2">
      <c r="AH113" s="200" t="s">
        <v>130</v>
      </c>
      <c r="AI113" s="201"/>
      <c r="AJ113" s="201"/>
      <c r="AK113" s="202"/>
    </row>
    <row r="114" spans="33:37" x14ac:dyDescent="0.2">
      <c r="AH114" s="197" t="s">
        <v>131</v>
      </c>
      <c r="AI114" s="198"/>
      <c r="AJ114" s="199"/>
      <c r="AK114" s="126" t="str">
        <f>IF(AK115="-","○","-")</f>
        <v>○</v>
      </c>
    </row>
    <row r="115" spans="33:37" x14ac:dyDescent="0.2">
      <c r="AH115" s="200" t="s">
        <v>104</v>
      </c>
      <c r="AI115" s="201"/>
      <c r="AJ115" s="202"/>
      <c r="AK115" s="122" t="str">
        <f>IF(SUM(AY4:AY15)&gt;0,"○","-")</f>
        <v>-</v>
      </c>
    </row>
    <row r="117" spans="33:37" x14ac:dyDescent="0.2">
      <c r="AG117" s="200" t="s">
        <v>101</v>
      </c>
      <c r="AH117" s="201"/>
      <c r="AI117" s="201"/>
      <c r="AJ117" s="201"/>
      <c r="AK117" s="202"/>
    </row>
    <row r="118" spans="33:37" x14ac:dyDescent="0.2">
      <c r="AG118" s="200" t="s">
        <v>102</v>
      </c>
      <c r="AH118" s="201"/>
      <c r="AI118" s="201"/>
      <c r="AJ118" s="202"/>
      <c r="AK118" s="86" t="str">
        <f>IF(AJ108=AJ109,"○","-")</f>
        <v>-</v>
      </c>
    </row>
    <row r="119" spans="33:37" x14ac:dyDescent="0.2">
      <c r="AG119" s="200" t="s">
        <v>103</v>
      </c>
      <c r="AH119" s="201"/>
      <c r="AI119" s="201"/>
      <c r="AJ119" s="202"/>
      <c r="AK119" s="87" t="str">
        <f>IF(AND(AK118="-",AK105&gt;=ROUNDDOWN((8/28),3)),"○","-")</f>
        <v>-</v>
      </c>
    </row>
    <row r="120" spans="33:37" x14ac:dyDescent="0.2">
      <c r="AG120" s="200" t="s">
        <v>104</v>
      </c>
      <c r="AH120" s="201"/>
      <c r="AI120" s="201"/>
      <c r="AJ120" s="202"/>
      <c r="AK120" s="86" t="str">
        <f>IF(AND(AK118="-",AK119="-"),"○","-")</f>
        <v>○</v>
      </c>
    </row>
  </sheetData>
  <sheetProtection algorithmName="SHA-512" hashValue="XO4CHVJrXFT+24N210TnO8fW3fOnQ0jakUtdRjavgIu+7LrIKwG74Q2kwaXxLKLi8UF7jsSRFrx+MJr0ODsV2w==" saltValue="yLrkY0aiVSDBz4Ar3w+nqA==" spinCount="100000" sheet="1" objects="1" scenarios="1" formatCells="0" selectLockedCells="1"/>
  <mergeCells count="80">
    <mergeCell ref="AG2:AI3"/>
    <mergeCell ref="AJ2:AK3"/>
    <mergeCell ref="B5:C5"/>
    <mergeCell ref="B3:C3"/>
    <mergeCell ref="B4:C4"/>
    <mergeCell ref="D4:G4"/>
    <mergeCell ref="I4:L4"/>
    <mergeCell ref="AT4:AV4"/>
    <mergeCell ref="AT44:AV44"/>
    <mergeCell ref="AI26:AI27"/>
    <mergeCell ref="C6:AG6"/>
    <mergeCell ref="AH6:AH9"/>
    <mergeCell ref="AI6:AI9"/>
    <mergeCell ref="AI10:AI11"/>
    <mergeCell ref="AI18:AI19"/>
    <mergeCell ref="AT12:AV12"/>
    <mergeCell ref="C14:AG14"/>
    <mergeCell ref="AH14:AH17"/>
    <mergeCell ref="AI14:AI17"/>
    <mergeCell ref="AT36:AV36"/>
    <mergeCell ref="AT20:AV20"/>
    <mergeCell ref="C22:AG22"/>
    <mergeCell ref="AH22:AH25"/>
    <mergeCell ref="AI22:AI25"/>
    <mergeCell ref="AT28:AV28"/>
    <mergeCell ref="C30:AG30"/>
    <mergeCell ref="AH30:AH33"/>
    <mergeCell ref="AI30:AI33"/>
    <mergeCell ref="AI34:AI35"/>
    <mergeCell ref="AI58:AI59"/>
    <mergeCell ref="C38:AG38"/>
    <mergeCell ref="AH38:AH41"/>
    <mergeCell ref="AI38:AI41"/>
    <mergeCell ref="AI42:AI43"/>
    <mergeCell ref="AI50:AI51"/>
    <mergeCell ref="C46:AG46"/>
    <mergeCell ref="AH46:AH49"/>
    <mergeCell ref="AI46:AI49"/>
    <mergeCell ref="AT52:AV52"/>
    <mergeCell ref="C54:AG54"/>
    <mergeCell ref="AH54:AH57"/>
    <mergeCell ref="AI54:AI57"/>
    <mergeCell ref="C78:AG78"/>
    <mergeCell ref="AH78:AH81"/>
    <mergeCell ref="AI78:AI81"/>
    <mergeCell ref="AT60:AV60"/>
    <mergeCell ref="C62:AG62"/>
    <mergeCell ref="AH62:AH65"/>
    <mergeCell ref="AI62:AI65"/>
    <mergeCell ref="AI66:AI67"/>
    <mergeCell ref="AT68:AV68"/>
    <mergeCell ref="C70:AG70"/>
    <mergeCell ref="AH70:AH73"/>
    <mergeCell ref="AI70:AI73"/>
    <mergeCell ref="AI74:AI75"/>
    <mergeCell ref="AT76:AV76"/>
    <mergeCell ref="AI102:AJ102"/>
    <mergeCell ref="AI82:AI83"/>
    <mergeCell ref="AT84:AV84"/>
    <mergeCell ref="C86:AG86"/>
    <mergeCell ref="AH86:AH89"/>
    <mergeCell ref="AI86:AI89"/>
    <mergeCell ref="AI90:AI91"/>
    <mergeCell ref="AT92:AV92"/>
    <mergeCell ref="C94:AG94"/>
    <mergeCell ref="AH94:AH97"/>
    <mergeCell ref="AI94:AI97"/>
    <mergeCell ref="AI98:AI99"/>
    <mergeCell ref="AG117:AK117"/>
    <mergeCell ref="AI101:AJ101"/>
    <mergeCell ref="AG118:AJ118"/>
    <mergeCell ref="AG119:AJ119"/>
    <mergeCell ref="AG120:AJ120"/>
    <mergeCell ref="AI103:AJ103"/>
    <mergeCell ref="AI105:AJ105"/>
    <mergeCell ref="AH107:AK107"/>
    <mergeCell ref="AH113:AK113"/>
    <mergeCell ref="AH114:AJ114"/>
    <mergeCell ref="AH115:AJ115"/>
    <mergeCell ref="AI104:AJ104"/>
  </mergeCells>
  <phoneticPr fontId="1"/>
  <conditionalFormatting sqref="C7:AG11">
    <cfRule type="expression" dxfId="71" priority="35">
      <formula>C$8="日"</formula>
    </cfRule>
    <cfRule type="expression" dxfId="70" priority="36">
      <formula>C$8="土"</formula>
    </cfRule>
  </conditionalFormatting>
  <conditionalFormatting sqref="C15:AG19">
    <cfRule type="expression" dxfId="69" priority="32">
      <formula>C$16="日"</formula>
    </cfRule>
    <cfRule type="expression" dxfId="68" priority="33">
      <formula>C$16="土"</formula>
    </cfRule>
  </conditionalFormatting>
  <conditionalFormatting sqref="C23:AG27">
    <cfRule type="expression" dxfId="67" priority="29">
      <formula>C$24="日"</formula>
    </cfRule>
    <cfRule type="expression" dxfId="66" priority="30">
      <formula>C$24="土"</formula>
    </cfRule>
  </conditionalFormatting>
  <conditionalFormatting sqref="C31:AG35">
    <cfRule type="expression" dxfId="65" priority="27">
      <formula>C$32="日"</formula>
    </cfRule>
    <cfRule type="expression" dxfId="64" priority="28">
      <formula>C$32="土"</formula>
    </cfRule>
  </conditionalFormatting>
  <conditionalFormatting sqref="C39:AG43">
    <cfRule type="expression" dxfId="63" priority="24">
      <formula>C$40="日"</formula>
    </cfRule>
    <cfRule type="expression" dxfId="62" priority="25">
      <formula>C$40="土"</formula>
    </cfRule>
  </conditionalFormatting>
  <conditionalFormatting sqref="C47:AG51">
    <cfRule type="expression" dxfId="61" priority="21">
      <formula>C$48="日"</formula>
    </cfRule>
    <cfRule type="expression" dxfId="60" priority="22">
      <formula>C$48="土"</formula>
    </cfRule>
  </conditionalFormatting>
  <conditionalFormatting sqref="C55:AG59">
    <cfRule type="expression" dxfId="59" priority="18">
      <formula>C$56="日"</formula>
    </cfRule>
    <cfRule type="expression" dxfId="58" priority="19">
      <formula>C$56="土"</formula>
    </cfRule>
  </conditionalFormatting>
  <conditionalFormatting sqref="C63:AG67">
    <cfRule type="expression" dxfId="57" priority="15">
      <formula>C$64="日"</formula>
    </cfRule>
    <cfRule type="expression" dxfId="56" priority="16">
      <formula>C$64="土"</formula>
    </cfRule>
  </conditionalFormatting>
  <conditionalFormatting sqref="C71:AG75">
    <cfRule type="expression" dxfId="55" priority="12">
      <formula>C$72="日"</formula>
    </cfRule>
    <cfRule type="expression" dxfId="54" priority="13">
      <formula>C$72="土"</formula>
    </cfRule>
  </conditionalFormatting>
  <conditionalFormatting sqref="C79:AG83">
    <cfRule type="expression" dxfId="53" priority="8">
      <formula>C$80="日"</formula>
    </cfRule>
    <cfRule type="expression" dxfId="52" priority="9">
      <formula>C$80="土"</formula>
    </cfRule>
  </conditionalFormatting>
  <conditionalFormatting sqref="C87:AG91">
    <cfRule type="expression" dxfId="51" priority="5">
      <formula>C$88="日"</formula>
    </cfRule>
    <cfRule type="expression" dxfId="50" priority="6">
      <formula>C$88="土"</formula>
    </cfRule>
  </conditionalFormatting>
  <conditionalFormatting sqref="C95:AG99">
    <cfRule type="expression" dxfId="49" priority="2">
      <formula>C$96="日"</formula>
    </cfRule>
    <cfRule type="expression" dxfId="48" priority="3">
      <formula>C$96="土"</formula>
    </cfRule>
  </conditionalFormatting>
  <printOptions horizontalCentered="1"/>
  <pageMargins left="0.70866141732283472" right="0.70866141732283472" top="0.9055118110236221" bottom="0.47244094488188981" header="0.31496062992125984" footer="0.31496062992125984"/>
  <pageSetup paperSize="9" scale="54" fitToHeight="0" orientation="portrait" r:id="rId1"/>
  <rowBreaks count="1" manualBreakCount="1">
    <brk id="51" max="16383" man="1"/>
  </rowBreaks>
  <drawing r:id="rId2"/>
  <extLst>
    <ext xmlns:x14="http://schemas.microsoft.com/office/spreadsheetml/2009/9/main" uri="{78C0D931-6437-407d-A8EE-F0AAD7539E65}">
      <x14:conditionalFormattings>
        <x14:conditionalFormatting xmlns:xm="http://schemas.microsoft.com/office/excel/2006/main">
          <x14:cfRule type="expression" priority="34" id="{8A2F5968-32E9-4EA1-8CDF-346FF18C5612}">
            <xm:f>COUNTIF(祝日!$C$2:$C$20,C$9)=1</xm:f>
            <x14:dxf>
              <fill>
                <patternFill>
                  <bgColor theme="9" tint="0.39994506668294322"/>
                </patternFill>
              </fill>
            </x14:dxf>
          </x14:cfRule>
          <xm:sqref>C7:AG11</xm:sqref>
        </x14:conditionalFormatting>
        <x14:conditionalFormatting xmlns:xm="http://schemas.microsoft.com/office/excel/2006/main">
          <x14:cfRule type="expression" priority="31" id="{DFF9F722-AE69-4F8A-8BBB-6CB54652A011}">
            <xm:f>COUNTIF(祝日!$C$2:$C$20,C$17)=1</xm:f>
            <x14:dxf>
              <fill>
                <patternFill>
                  <bgColor theme="9" tint="0.39994506668294322"/>
                </patternFill>
              </fill>
            </x14:dxf>
          </x14:cfRule>
          <xm:sqref>C15:AG19</xm:sqref>
        </x14:conditionalFormatting>
        <x14:conditionalFormatting xmlns:xm="http://schemas.microsoft.com/office/excel/2006/main">
          <x14:cfRule type="expression" priority="10" id="{48B014F2-FC63-4C97-9AAE-9B8B3639A0CB}">
            <xm:f>COUNTIF(祝日!$C$2:$C$20,C$25)=1</xm:f>
            <x14:dxf>
              <fill>
                <patternFill>
                  <bgColor theme="9" tint="0.39994506668294322"/>
                </patternFill>
              </fill>
            </x14:dxf>
          </x14:cfRule>
          <xm:sqref>C23:AG27</xm:sqref>
        </x14:conditionalFormatting>
        <x14:conditionalFormatting xmlns:xm="http://schemas.microsoft.com/office/excel/2006/main">
          <x14:cfRule type="expression" priority="26" id="{85DB18DF-A835-469F-AE4D-C64EE781E97C}">
            <xm:f>COUNTIF(祝日!$C$2:$C$20,C$33)=1</xm:f>
            <x14:dxf>
              <fill>
                <patternFill>
                  <bgColor theme="9" tint="0.39994506668294322"/>
                </patternFill>
              </fill>
            </x14:dxf>
          </x14:cfRule>
          <xm:sqref>C31:AG35</xm:sqref>
        </x14:conditionalFormatting>
        <x14:conditionalFormatting xmlns:xm="http://schemas.microsoft.com/office/excel/2006/main">
          <x14:cfRule type="expression" priority="23" id="{F05F56FE-8C48-41D9-A34D-DC14E3036B73}">
            <xm:f>COUNTIF(祝日!$C$2:$C$20,C$41)=1</xm:f>
            <x14:dxf>
              <fill>
                <patternFill>
                  <bgColor theme="9" tint="0.39994506668294322"/>
                </patternFill>
              </fill>
            </x14:dxf>
          </x14:cfRule>
          <xm:sqref>C39:AG43</xm:sqref>
        </x14:conditionalFormatting>
        <x14:conditionalFormatting xmlns:xm="http://schemas.microsoft.com/office/excel/2006/main">
          <x14:cfRule type="expression" priority="20" id="{1BE552ED-6298-4559-942C-A797F84D80B8}">
            <xm:f>COUNTIF(祝日!$C$2:$C$20,C$49)=1</xm:f>
            <x14:dxf>
              <fill>
                <patternFill>
                  <bgColor theme="9" tint="0.39994506668294322"/>
                </patternFill>
              </fill>
            </x14:dxf>
          </x14:cfRule>
          <xm:sqref>C47:AG51</xm:sqref>
        </x14:conditionalFormatting>
        <x14:conditionalFormatting xmlns:xm="http://schemas.microsoft.com/office/excel/2006/main">
          <x14:cfRule type="expression" priority="17" id="{FC9CCF96-712F-46A7-B938-59FD4F67F2BC}">
            <xm:f>COUNTIF(祝日!$C$2:$C$20,C$57)=1</xm:f>
            <x14:dxf>
              <fill>
                <patternFill>
                  <bgColor theme="9" tint="0.39994506668294322"/>
                </patternFill>
              </fill>
            </x14:dxf>
          </x14:cfRule>
          <xm:sqref>C55:AG59</xm:sqref>
        </x14:conditionalFormatting>
        <x14:conditionalFormatting xmlns:xm="http://schemas.microsoft.com/office/excel/2006/main">
          <x14:cfRule type="expression" priority="14" id="{6CFE9431-5A91-4DD2-ABFB-61D9222FFE54}">
            <xm:f>COUNTIF(祝日!$C$2:$C$20,C$65)=1</xm:f>
            <x14:dxf>
              <fill>
                <patternFill>
                  <bgColor theme="9" tint="0.39994506668294322"/>
                </patternFill>
              </fill>
            </x14:dxf>
          </x14:cfRule>
          <xm:sqref>C63:AG67</xm:sqref>
        </x14:conditionalFormatting>
        <x14:conditionalFormatting xmlns:xm="http://schemas.microsoft.com/office/excel/2006/main">
          <x14:cfRule type="expression" priority="11" id="{F02D21FA-A5F5-4313-B310-D4FF67344DFB}">
            <xm:f>COUNTIF(祝日!$C$2:$C$20,C$73)=1</xm:f>
            <x14:dxf>
              <fill>
                <patternFill>
                  <bgColor theme="9" tint="0.39994506668294322"/>
                </patternFill>
              </fill>
            </x14:dxf>
          </x14:cfRule>
          <xm:sqref>C71:AG75</xm:sqref>
        </x14:conditionalFormatting>
        <x14:conditionalFormatting xmlns:xm="http://schemas.microsoft.com/office/excel/2006/main">
          <x14:cfRule type="expression" priority="7" id="{868106E4-1884-45E7-890A-16A33945449F}">
            <xm:f>COUNTIF(祝日!$C$2:$C$20,C$81)=1</xm:f>
            <x14:dxf>
              <fill>
                <patternFill>
                  <bgColor theme="9" tint="0.39994506668294322"/>
                </patternFill>
              </fill>
            </x14:dxf>
          </x14:cfRule>
          <xm:sqref>C79:AG83</xm:sqref>
        </x14:conditionalFormatting>
        <x14:conditionalFormatting xmlns:xm="http://schemas.microsoft.com/office/excel/2006/main">
          <x14:cfRule type="expression" priority="4" id="{B42624D5-F2BD-4E19-8F08-A1D7349C668E}">
            <xm:f>COUNTIF(祝日!$C$2:$C$20,C$89)=1</xm:f>
            <x14:dxf>
              <fill>
                <patternFill>
                  <bgColor theme="9" tint="0.39994506668294322"/>
                </patternFill>
              </fill>
            </x14:dxf>
          </x14:cfRule>
          <xm:sqref>C87:AG91</xm:sqref>
        </x14:conditionalFormatting>
        <x14:conditionalFormatting xmlns:xm="http://schemas.microsoft.com/office/excel/2006/main">
          <x14:cfRule type="expression" priority="1" id="{EF12A26B-1502-4817-BB45-4E74F1BD4502}">
            <xm:f>COUNTIF(祝日!$C$2:$C$20,C$97)=1</xm:f>
            <x14:dxf>
              <fill>
                <patternFill>
                  <bgColor theme="9" tint="0.39994506668294322"/>
                </patternFill>
              </fill>
            </x14:dxf>
          </x14:cfRule>
          <xm:sqref>C95:AG99</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9BDDD6-019F-43B9-9546-E9B470A36D99}">
  <sheetPr>
    <tabColor rgb="FF66FFFF"/>
    <pageSetUpPr fitToPage="1"/>
  </sheetPr>
  <dimension ref="B1:AY120"/>
  <sheetViews>
    <sheetView view="pageBreakPreview" zoomScale="70" zoomScaleNormal="75" zoomScaleSheetLayoutView="70" workbookViewId="0">
      <selection activeCell="AK8" sqref="AK8"/>
    </sheetView>
  </sheetViews>
  <sheetFormatPr defaultRowHeight="13" x14ac:dyDescent="0.2"/>
  <cols>
    <col min="1" max="1" width="1.453125" customWidth="1"/>
    <col min="2" max="2" width="5.08984375" customWidth="1"/>
    <col min="3" max="35" width="4.08984375" customWidth="1"/>
    <col min="36" max="38" width="12.26953125" customWidth="1"/>
    <col min="39" max="48" width="4.6328125" customWidth="1"/>
  </cols>
  <sheetData>
    <row r="1" spans="2:51" ht="23.5" x14ac:dyDescent="0.2">
      <c r="B1" s="4" t="s">
        <v>144</v>
      </c>
      <c r="L1" s="4"/>
      <c r="AB1" s="4"/>
      <c r="AJ1" s="4" t="s">
        <v>7</v>
      </c>
    </row>
    <row r="2" spans="2:51" ht="13" customHeight="1" x14ac:dyDescent="0.2">
      <c r="AG2" s="235" t="s">
        <v>151</v>
      </c>
      <c r="AH2" s="235"/>
      <c r="AI2" s="235"/>
      <c r="AJ2" s="234" t="str">
        <f>基本情報!C10</f>
        <v>月単位の週休２日</v>
      </c>
      <c r="AK2" s="234"/>
      <c r="AY2" s="90" t="s">
        <v>108</v>
      </c>
    </row>
    <row r="3" spans="2:51" ht="17" thickBot="1" x14ac:dyDescent="0.25">
      <c r="B3" s="209" t="s">
        <v>51</v>
      </c>
      <c r="C3" s="210"/>
      <c r="D3">
        <f>基本情報!C2</f>
        <v>0</v>
      </c>
      <c r="AG3" s="235"/>
      <c r="AH3" s="235"/>
      <c r="AI3" s="235"/>
      <c r="AJ3" s="234"/>
      <c r="AK3" s="234"/>
      <c r="AY3" s="90" t="s">
        <v>109</v>
      </c>
    </row>
    <row r="4" spans="2:51" ht="16.5" x14ac:dyDescent="0.2">
      <c r="B4" s="211" t="s">
        <v>62</v>
      </c>
      <c r="C4" s="211"/>
      <c r="D4" s="212">
        <f>基本情報!C8</f>
        <v>45748</v>
      </c>
      <c r="E4" s="212"/>
      <c r="F4" s="212"/>
      <c r="G4" s="212"/>
      <c r="H4" t="s">
        <v>56</v>
      </c>
      <c r="I4" s="212">
        <f>基本情報!E8</f>
        <v>46095</v>
      </c>
      <c r="J4" s="213"/>
      <c r="K4" s="213"/>
      <c r="L4" s="213"/>
      <c r="AM4" s="91">
        <v>4</v>
      </c>
      <c r="AN4" s="92" t="s">
        <v>17</v>
      </c>
      <c r="AO4" s="92"/>
      <c r="AP4" s="92"/>
      <c r="AQ4" s="92"/>
      <c r="AR4" s="92"/>
      <c r="AS4" s="93"/>
      <c r="AT4" s="194" t="s">
        <v>110</v>
      </c>
      <c r="AU4" s="195"/>
      <c r="AV4" s="196"/>
      <c r="AX4" s="94" t="s">
        <v>111</v>
      </c>
      <c r="AY4" s="95">
        <f>COUNTIF($AV$6:$AV$11,"×")</f>
        <v>0</v>
      </c>
    </row>
    <row r="5" spans="2:51" ht="17" customHeight="1" thickBot="1" x14ac:dyDescent="0.25">
      <c r="B5" s="214" t="s">
        <v>53</v>
      </c>
      <c r="C5" s="215"/>
      <c r="D5">
        <f>基本情報!C4</f>
        <v>0</v>
      </c>
      <c r="AG5" s="76" t="s">
        <v>95</v>
      </c>
      <c r="AH5" s="62" t="str">
        <f>IF(AK10="-","-",IF(OR(AK10&gt;=8/28,AK6&gt;=AK8),"OK","NG"))</f>
        <v>NG</v>
      </c>
      <c r="AJ5" s="76" t="s">
        <v>94</v>
      </c>
      <c r="AK5" s="62" t="str">
        <f>IF(AK11="-","-",IF(OR(AK11&gt;=8/28,AK7&gt;=AK8),"OK","NG"))</f>
        <v>NG</v>
      </c>
      <c r="AM5" s="96" t="s">
        <v>16</v>
      </c>
      <c r="AN5" s="97" t="s">
        <v>17</v>
      </c>
      <c r="AO5" s="97" t="s">
        <v>18</v>
      </c>
      <c r="AP5" s="97" t="s">
        <v>12</v>
      </c>
      <c r="AQ5" s="97" t="s">
        <v>13</v>
      </c>
      <c r="AR5" s="97" t="s">
        <v>14</v>
      </c>
      <c r="AS5" s="98" t="s">
        <v>15</v>
      </c>
      <c r="AT5" s="99" t="s">
        <v>117</v>
      </c>
      <c r="AU5" s="100" t="s">
        <v>118</v>
      </c>
      <c r="AV5" s="101" t="s">
        <v>101</v>
      </c>
      <c r="AX5" s="94" t="s">
        <v>119</v>
      </c>
      <c r="AY5" s="95">
        <f>COUNTIF($AV$14:$AV$19,"×")</f>
        <v>0</v>
      </c>
    </row>
    <row r="6" spans="2:51" ht="13.5" customHeight="1" thickBot="1" x14ac:dyDescent="0.25">
      <c r="B6" s="8" t="s">
        <v>0</v>
      </c>
      <c r="C6" s="228">
        <v>4</v>
      </c>
      <c r="D6" s="229"/>
      <c r="E6" s="229"/>
      <c r="F6" s="229"/>
      <c r="G6" s="229"/>
      <c r="H6" s="229"/>
      <c r="I6" s="229"/>
      <c r="J6" s="229"/>
      <c r="K6" s="229"/>
      <c r="L6" s="229"/>
      <c r="M6" s="229"/>
      <c r="N6" s="229"/>
      <c r="O6" s="229"/>
      <c r="P6" s="229"/>
      <c r="Q6" s="229"/>
      <c r="R6" s="229"/>
      <c r="S6" s="229"/>
      <c r="T6" s="229"/>
      <c r="U6" s="229"/>
      <c r="V6" s="229"/>
      <c r="W6" s="229"/>
      <c r="X6" s="229"/>
      <c r="Y6" s="229"/>
      <c r="Z6" s="229"/>
      <c r="AA6" s="229"/>
      <c r="AB6" s="229"/>
      <c r="AC6" s="229"/>
      <c r="AD6" s="229"/>
      <c r="AE6" s="229"/>
      <c r="AF6" s="229"/>
      <c r="AG6" s="230"/>
      <c r="AH6" s="221" t="s">
        <v>134</v>
      </c>
      <c r="AI6" s="224" t="s">
        <v>28</v>
      </c>
      <c r="AJ6" s="131" t="s">
        <v>41</v>
      </c>
      <c r="AK6" s="32">
        <f>AH10</f>
        <v>0</v>
      </c>
      <c r="AL6" s="78"/>
      <c r="AM6" s="102" t="str">
        <f>IF(AL6&lt;&gt;"",AL6+1,IF(TEXT(カレンダー!$A$56,"aaa")=AM5,カレンダー!$A$56,""))</f>
        <v/>
      </c>
      <c r="AN6" s="103" t="str">
        <f>IF(AM6&lt;&gt;"",AM6+1,IF(TEXT(カレンダー!$A$56,"aaa")=AN5,カレンダー!$A$56,""))</f>
        <v/>
      </c>
      <c r="AO6" s="103" t="str">
        <f>IF(AN6&lt;&gt;"",AN6+1,IF(TEXT(カレンダー!$A$56,"aaa")=AO5,カレンダー!$A$56,""))</f>
        <v/>
      </c>
      <c r="AP6" s="103" t="str">
        <f>IF(AO6&lt;&gt;"",AO6+1,IF(TEXT(カレンダー!$A$56,"aaa")=AP5,カレンダー!$A$56,""))</f>
        <v/>
      </c>
      <c r="AQ6" s="103">
        <f>IF(AP6&lt;&gt;"",AP6+1,IF(TEXT(カレンダー!$A$56,"aaa")=AQ5,カレンダー!$A$56,""))</f>
        <v>46478</v>
      </c>
      <c r="AR6" s="103">
        <f>IF(AQ6&lt;&gt;"",AQ6+1,IF(TEXT(カレンダー!$A$56,"aaa")=AR5,カレンダー!$A$56,""))</f>
        <v>46479</v>
      </c>
      <c r="AS6" s="104">
        <f>IF(AR6&lt;&gt;"",AR6+1,IF(TEXT(カレンダー!$A$56,"aaa")=AS5,カレンダー!$A$56,""))</f>
        <v>46480</v>
      </c>
      <c r="AT6" s="105">
        <f>COUNTIF(C10:E10,"●")+COUNTIF(C10:E10,"■")</f>
        <v>0</v>
      </c>
      <c r="AU6" s="95">
        <f>COUNTIF(C11:E11,"●")+COUNTIF(C11:E11,"■")</f>
        <v>0</v>
      </c>
      <c r="AV6" s="106" t="str">
        <f t="array" ref="AV6">_xlfn.IFS(AT6=0,"",AT6=0,"-",AU6&gt;=AT6,"〇",AU6&lt;=AT6,"×")</f>
        <v/>
      </c>
      <c r="AX6" s="94" t="s">
        <v>120</v>
      </c>
      <c r="AY6" s="95">
        <f>COUNTIF($AV$22:$AV$27,"×")</f>
        <v>0</v>
      </c>
    </row>
    <row r="7" spans="2:51" ht="13.5" thickBot="1" x14ac:dyDescent="0.25">
      <c r="B7" s="9" t="s">
        <v>1</v>
      </c>
      <c r="C7" s="13">
        <v>1</v>
      </c>
      <c r="D7" s="13">
        <f>+C7+1</f>
        <v>2</v>
      </c>
      <c r="E7" s="13">
        <f t="shared" ref="E7:AE7" si="0">+D7+1</f>
        <v>3</v>
      </c>
      <c r="F7" s="13">
        <f t="shared" si="0"/>
        <v>4</v>
      </c>
      <c r="G7" s="13">
        <f t="shared" si="0"/>
        <v>5</v>
      </c>
      <c r="H7" s="38">
        <f t="shared" si="0"/>
        <v>6</v>
      </c>
      <c r="I7" s="38">
        <f t="shared" si="0"/>
        <v>7</v>
      </c>
      <c r="J7" s="13">
        <f t="shared" si="0"/>
        <v>8</v>
      </c>
      <c r="K7" s="13">
        <f t="shared" si="0"/>
        <v>9</v>
      </c>
      <c r="L7" s="13">
        <f t="shared" si="0"/>
        <v>10</v>
      </c>
      <c r="M7" s="13">
        <f t="shared" si="0"/>
        <v>11</v>
      </c>
      <c r="N7" s="13">
        <f t="shared" si="0"/>
        <v>12</v>
      </c>
      <c r="O7" s="13">
        <f t="shared" si="0"/>
        <v>13</v>
      </c>
      <c r="P7" s="13">
        <f t="shared" si="0"/>
        <v>14</v>
      </c>
      <c r="Q7" s="13">
        <f t="shared" si="0"/>
        <v>15</v>
      </c>
      <c r="R7" s="13">
        <f t="shared" si="0"/>
        <v>16</v>
      </c>
      <c r="S7" s="13">
        <f t="shared" si="0"/>
        <v>17</v>
      </c>
      <c r="T7" s="13">
        <f t="shared" si="0"/>
        <v>18</v>
      </c>
      <c r="U7" s="13">
        <f t="shared" si="0"/>
        <v>19</v>
      </c>
      <c r="V7" s="13">
        <f t="shared" si="0"/>
        <v>20</v>
      </c>
      <c r="W7" s="13">
        <f t="shared" si="0"/>
        <v>21</v>
      </c>
      <c r="X7" s="13">
        <f t="shared" si="0"/>
        <v>22</v>
      </c>
      <c r="Y7" s="13">
        <f t="shared" si="0"/>
        <v>23</v>
      </c>
      <c r="Z7" s="13">
        <f t="shared" si="0"/>
        <v>24</v>
      </c>
      <c r="AA7" s="13">
        <f t="shared" si="0"/>
        <v>25</v>
      </c>
      <c r="AB7" s="13">
        <f t="shared" si="0"/>
        <v>26</v>
      </c>
      <c r="AC7" s="13">
        <f t="shared" si="0"/>
        <v>27</v>
      </c>
      <c r="AD7" s="13">
        <f t="shared" si="0"/>
        <v>28</v>
      </c>
      <c r="AE7" s="13">
        <f t="shared" si="0"/>
        <v>29</v>
      </c>
      <c r="AF7" s="13">
        <f>+AE7+1</f>
        <v>30</v>
      </c>
      <c r="AG7" s="19"/>
      <c r="AH7" s="222"/>
      <c r="AI7" s="225"/>
      <c r="AJ7" s="131" t="s">
        <v>42</v>
      </c>
      <c r="AK7" s="32">
        <f>AH11</f>
        <v>0</v>
      </c>
      <c r="AL7" s="78"/>
      <c r="AM7" s="107">
        <f>IFERROR(IF(MONTH(AS6+1)=$AM$4,AS6+1,""),"")</f>
        <v>46481</v>
      </c>
      <c r="AN7" s="103">
        <f t="shared" ref="AN7:AS10" si="1">IFERROR(IF(MONTH(AM7+1)=$AM$4,AM7+1,""),"")</f>
        <v>46482</v>
      </c>
      <c r="AO7" s="108">
        <f t="shared" si="1"/>
        <v>46483</v>
      </c>
      <c r="AP7" s="108">
        <f t="shared" si="1"/>
        <v>46484</v>
      </c>
      <c r="AQ7" s="108">
        <f t="shared" si="1"/>
        <v>46485</v>
      </c>
      <c r="AR7" s="108">
        <f t="shared" si="1"/>
        <v>46486</v>
      </c>
      <c r="AS7" s="109">
        <f t="shared" si="1"/>
        <v>46487</v>
      </c>
      <c r="AT7" s="105">
        <f>COUNTIF(F10:L10,"●")+COUNTIF(F10:L10,"■")</f>
        <v>0</v>
      </c>
      <c r="AU7" s="95">
        <f>COUNTIF(F11:L11,"●")+COUNTIF(F11:L11,"■")</f>
        <v>0</v>
      </c>
      <c r="AV7" s="106" t="str">
        <f t="array" ref="AV7">_xlfn.IFS(AT7=0,"",AT7=0,"-",AU7&gt;=AT7,"〇",AU7&lt;=AT7,"×")</f>
        <v/>
      </c>
      <c r="AX7" s="94" t="s">
        <v>121</v>
      </c>
      <c r="AY7" s="95">
        <f>COUNTIF($AV$30:$AV$35,"×")</f>
        <v>0</v>
      </c>
    </row>
    <row r="8" spans="2:51" ht="13.5" thickBot="1" x14ac:dyDescent="0.25">
      <c r="B8" s="9" t="s">
        <v>3</v>
      </c>
      <c r="C8" s="61" t="str">
        <f>カレンダー!A57</f>
        <v>木</v>
      </c>
      <c r="D8" s="61" t="str">
        <f>カレンダー!B57</f>
        <v>金</v>
      </c>
      <c r="E8" s="61" t="str">
        <f>カレンダー!C57</f>
        <v>土</v>
      </c>
      <c r="F8" s="61" t="str">
        <f>カレンダー!D57</f>
        <v>日</v>
      </c>
      <c r="G8" s="61" t="str">
        <f>カレンダー!E57</f>
        <v>月</v>
      </c>
      <c r="H8" s="61" t="str">
        <f>カレンダー!F57</f>
        <v>火</v>
      </c>
      <c r="I8" s="61" t="str">
        <f>カレンダー!G57</f>
        <v>水</v>
      </c>
      <c r="J8" s="61" t="str">
        <f>カレンダー!H57</f>
        <v>木</v>
      </c>
      <c r="K8" s="61" t="str">
        <f>カレンダー!I57</f>
        <v>金</v>
      </c>
      <c r="L8" s="61" t="str">
        <f>カレンダー!J57</f>
        <v>土</v>
      </c>
      <c r="M8" s="61" t="str">
        <f>カレンダー!K57</f>
        <v>日</v>
      </c>
      <c r="N8" s="61" t="str">
        <f>カレンダー!L57</f>
        <v>月</v>
      </c>
      <c r="O8" s="61" t="str">
        <f>カレンダー!M57</f>
        <v>火</v>
      </c>
      <c r="P8" s="61" t="str">
        <f>カレンダー!N57</f>
        <v>水</v>
      </c>
      <c r="Q8" s="61" t="str">
        <f>カレンダー!O57</f>
        <v>木</v>
      </c>
      <c r="R8" s="61" t="str">
        <f>カレンダー!P57</f>
        <v>金</v>
      </c>
      <c r="S8" s="61" t="str">
        <f>カレンダー!Q57</f>
        <v>土</v>
      </c>
      <c r="T8" s="61" t="str">
        <f>カレンダー!R57</f>
        <v>日</v>
      </c>
      <c r="U8" s="61" t="str">
        <f>カレンダー!S57</f>
        <v>月</v>
      </c>
      <c r="V8" s="61" t="str">
        <f>カレンダー!T57</f>
        <v>火</v>
      </c>
      <c r="W8" s="61" t="str">
        <f>カレンダー!U57</f>
        <v>水</v>
      </c>
      <c r="X8" s="61" t="str">
        <f>カレンダー!V57</f>
        <v>木</v>
      </c>
      <c r="Y8" s="61" t="str">
        <f>カレンダー!W57</f>
        <v>金</v>
      </c>
      <c r="Z8" s="61" t="str">
        <f>カレンダー!X57</f>
        <v>土</v>
      </c>
      <c r="AA8" s="61" t="str">
        <f>カレンダー!Y57</f>
        <v>日</v>
      </c>
      <c r="AB8" s="61" t="str">
        <f>カレンダー!Z57</f>
        <v>月</v>
      </c>
      <c r="AC8" s="61" t="str">
        <f>カレンダー!AA57</f>
        <v>火</v>
      </c>
      <c r="AD8" s="61" t="str">
        <f>カレンダー!AB57</f>
        <v>水</v>
      </c>
      <c r="AE8" s="61" t="str">
        <f>カレンダー!AC57</f>
        <v>木</v>
      </c>
      <c r="AF8" s="61" t="str">
        <f>カレンダー!AD57</f>
        <v>金</v>
      </c>
      <c r="AG8" s="19"/>
      <c r="AH8" s="222"/>
      <c r="AI8" s="225"/>
      <c r="AJ8" s="131" t="s">
        <v>48</v>
      </c>
      <c r="AK8" s="152">
        <v>9</v>
      </c>
      <c r="AL8" s="21"/>
      <c r="AM8" s="107">
        <f>IFERROR(IF(MONTH(AS7+1)=$AM$4,AS7+1,""),"")</f>
        <v>46488</v>
      </c>
      <c r="AN8" s="103">
        <f t="shared" si="1"/>
        <v>46489</v>
      </c>
      <c r="AO8" s="108">
        <f t="shared" si="1"/>
        <v>46490</v>
      </c>
      <c r="AP8" s="108">
        <f t="shared" si="1"/>
        <v>46491</v>
      </c>
      <c r="AQ8" s="108">
        <f t="shared" si="1"/>
        <v>46492</v>
      </c>
      <c r="AR8" s="108">
        <f t="shared" si="1"/>
        <v>46493</v>
      </c>
      <c r="AS8" s="109">
        <f t="shared" si="1"/>
        <v>46494</v>
      </c>
      <c r="AT8" s="105">
        <f>COUNTIF(M10:S10,"●")+COUNTIF(M10:S10,"■")</f>
        <v>0</v>
      </c>
      <c r="AU8" s="95">
        <f>COUNTIF(M11:S11,"●")+COUNTIF(M11:S11,"■")</f>
        <v>0</v>
      </c>
      <c r="AV8" s="106" t="str">
        <f t="array" ref="AV8">_xlfn.IFS(AT8=0,"",AT8=0,"-",AU8&gt;=AT8,"〇",AU8&lt;=AT8,"×")</f>
        <v/>
      </c>
      <c r="AX8" s="94" t="s">
        <v>122</v>
      </c>
      <c r="AY8" s="95">
        <f>COUNTIF($AV$38:$AV$43,"×")</f>
        <v>0</v>
      </c>
    </row>
    <row r="9" spans="2:51" s="3" customFormat="1" ht="60" customHeight="1" thickBot="1" x14ac:dyDescent="0.25">
      <c r="B9" s="11" t="s">
        <v>4</v>
      </c>
      <c r="C9" s="134"/>
      <c r="D9" s="134"/>
      <c r="E9" s="134"/>
      <c r="F9" s="134"/>
      <c r="G9" s="134"/>
      <c r="H9" s="137"/>
      <c r="I9" s="137"/>
      <c r="J9" s="134"/>
      <c r="K9" s="134"/>
      <c r="L9" s="134"/>
      <c r="M9" s="134"/>
      <c r="N9" s="134"/>
      <c r="O9" s="134"/>
      <c r="P9" s="134"/>
      <c r="Q9" s="134"/>
      <c r="R9" s="134"/>
      <c r="S9" s="134"/>
      <c r="T9" s="134"/>
      <c r="U9" s="134"/>
      <c r="V9" s="134"/>
      <c r="W9" s="134"/>
      <c r="X9" s="134"/>
      <c r="Y9" s="134"/>
      <c r="Z9" s="134"/>
      <c r="AA9" s="134"/>
      <c r="AB9" s="134"/>
      <c r="AC9" s="134"/>
      <c r="AD9" s="134"/>
      <c r="AE9" s="134" t="s">
        <v>19</v>
      </c>
      <c r="AF9" s="134"/>
      <c r="AG9" s="139"/>
      <c r="AH9" s="223"/>
      <c r="AI9" s="226"/>
      <c r="AJ9" s="128" t="s">
        <v>28</v>
      </c>
      <c r="AK9" s="30">
        <f>AI10</f>
        <v>30</v>
      </c>
      <c r="AL9" s="78"/>
      <c r="AM9" s="107">
        <f>IFERROR(IF(MONTH(AS8+1)=$AM$4,AS8+1,""),"")</f>
        <v>46495</v>
      </c>
      <c r="AN9" s="103">
        <f t="shared" si="1"/>
        <v>46496</v>
      </c>
      <c r="AO9" s="108">
        <f t="shared" si="1"/>
        <v>46497</v>
      </c>
      <c r="AP9" s="108">
        <f t="shared" si="1"/>
        <v>46498</v>
      </c>
      <c r="AQ9" s="108">
        <f t="shared" si="1"/>
        <v>46499</v>
      </c>
      <c r="AR9" s="108">
        <f t="shared" si="1"/>
        <v>46500</v>
      </c>
      <c r="AS9" s="109">
        <f t="shared" si="1"/>
        <v>46501</v>
      </c>
      <c r="AT9" s="105">
        <f>COUNTIF(T10:Z10,"●")+COUNTIF(T10:Z10,"■")</f>
        <v>0</v>
      </c>
      <c r="AU9" s="95">
        <f>COUNTIF(T11:Z11,"●")+COUNTIF(T11:Z11,"■")</f>
        <v>0</v>
      </c>
      <c r="AV9" s="106" t="str">
        <f t="array" ref="AV9">_xlfn.IFS(AT9=0,"",AT9=0,"-",AU9&gt;=AT9,"〇",AU9&lt;=AT9,"×")</f>
        <v/>
      </c>
      <c r="AX9" s="94" t="s">
        <v>123</v>
      </c>
      <c r="AY9" s="95">
        <f>COUNTIF($AV$46:$AV$51,"×")</f>
        <v>0</v>
      </c>
    </row>
    <row r="10" spans="2:51" s="127" customFormat="1" ht="13.5" thickBot="1" x14ac:dyDescent="0.25">
      <c r="B10" s="9" t="s">
        <v>40</v>
      </c>
      <c r="C10" s="140"/>
      <c r="D10" s="140"/>
      <c r="E10" s="140"/>
      <c r="F10" s="140"/>
      <c r="G10" s="140"/>
      <c r="H10" s="143"/>
      <c r="I10" s="143"/>
      <c r="J10" s="140"/>
      <c r="K10" s="140"/>
      <c r="L10" s="140"/>
      <c r="M10" s="140"/>
      <c r="N10" s="140"/>
      <c r="O10" s="143"/>
      <c r="P10" s="143"/>
      <c r="Q10" s="140"/>
      <c r="R10" s="140"/>
      <c r="S10" s="140"/>
      <c r="T10" s="140"/>
      <c r="U10" s="140"/>
      <c r="V10" s="143"/>
      <c r="W10" s="143"/>
      <c r="X10" s="140"/>
      <c r="Y10" s="140"/>
      <c r="Z10" s="140"/>
      <c r="AA10" s="140"/>
      <c r="AB10" s="140"/>
      <c r="AC10" s="143"/>
      <c r="AD10" s="143"/>
      <c r="AE10" s="140"/>
      <c r="AF10" s="140"/>
      <c r="AG10" s="166"/>
      <c r="AH10" s="17">
        <f>COUNTIF(C10:AG10,"●")+COUNTIF(C10:AG10,"■")+COUNTIF(C10:AG10,"▲")</f>
        <v>0</v>
      </c>
      <c r="AI10" s="203">
        <v>30</v>
      </c>
      <c r="AJ10" s="129" t="s">
        <v>43</v>
      </c>
      <c r="AK10" s="34">
        <f>ROUNDDOWN(AK6/AK9,3)</f>
        <v>0</v>
      </c>
      <c r="AL10" s="41"/>
      <c r="AM10" s="107">
        <f>IFERROR(IF(MONTH(AS9+1)=$AM$4,AS9+1,""),"")</f>
        <v>46502</v>
      </c>
      <c r="AN10" s="103">
        <f t="shared" si="1"/>
        <v>46503</v>
      </c>
      <c r="AO10" s="108">
        <f t="shared" si="1"/>
        <v>46504</v>
      </c>
      <c r="AP10" s="108">
        <f t="shared" si="1"/>
        <v>46505</v>
      </c>
      <c r="AQ10" s="108">
        <f t="shared" si="1"/>
        <v>46506</v>
      </c>
      <c r="AR10" s="108">
        <f t="shared" si="1"/>
        <v>46507</v>
      </c>
      <c r="AS10" s="109" t="str">
        <f t="shared" si="1"/>
        <v/>
      </c>
      <c r="AT10" s="105">
        <f>COUNTIF(AA10:AF10,"●")+COUNTIF(AA10:AF10,"■")</f>
        <v>0</v>
      </c>
      <c r="AU10" s="95">
        <f>COUNTIF(AA11:AF11,"●")+COUNTIF(AA11:AF11,"■")</f>
        <v>0</v>
      </c>
      <c r="AV10" s="106" t="str">
        <f t="array" ref="AV10">_xlfn.IFS(AT10=0,"",AT10=0,"-",AU10&gt;=AT10,"〇",AU10&lt;=AT10,"×")</f>
        <v/>
      </c>
      <c r="AX10" s="94" t="s">
        <v>124</v>
      </c>
      <c r="AY10" s="95">
        <f>COUNTIF($AV$54:$AV$59,"×")</f>
        <v>0</v>
      </c>
    </row>
    <row r="11" spans="2:51" s="127" customFormat="1" ht="13.5" thickBot="1" x14ac:dyDescent="0.25">
      <c r="B11" s="10" t="s">
        <v>2</v>
      </c>
      <c r="C11" s="146"/>
      <c r="D11" s="146"/>
      <c r="E11" s="146"/>
      <c r="F11" s="146"/>
      <c r="G11" s="146"/>
      <c r="H11" s="149"/>
      <c r="I11" s="149"/>
      <c r="J11" s="146"/>
      <c r="K11" s="146"/>
      <c r="L11" s="146"/>
      <c r="M11" s="146"/>
      <c r="N11" s="146"/>
      <c r="O11" s="149"/>
      <c r="P11" s="149"/>
      <c r="Q11" s="146"/>
      <c r="R11" s="146"/>
      <c r="S11" s="146"/>
      <c r="T11" s="146"/>
      <c r="U11" s="146"/>
      <c r="V11" s="149"/>
      <c r="W11" s="149"/>
      <c r="X11" s="146"/>
      <c r="Y11" s="146"/>
      <c r="Z11" s="146"/>
      <c r="AA11" s="146"/>
      <c r="AB11" s="146"/>
      <c r="AC11" s="149"/>
      <c r="AD11" s="149"/>
      <c r="AE11" s="146"/>
      <c r="AF11" s="146"/>
      <c r="AG11" s="169"/>
      <c r="AH11" s="123">
        <f>COUNTIF(C11:AG11,"●")+COUNTIF(C11:AG11,"■")+COUNTIF(C11:AG11,"▲")</f>
        <v>0</v>
      </c>
      <c r="AI11" s="204"/>
      <c r="AJ11" s="130" t="s">
        <v>29</v>
      </c>
      <c r="AK11" s="35">
        <f>ROUNDDOWN(AK7/AK9,3)</f>
        <v>0</v>
      </c>
      <c r="AL11" s="41"/>
      <c r="AM11" s="110"/>
      <c r="AN11" s="111"/>
      <c r="AO11" s="111"/>
      <c r="AP11" s="111"/>
      <c r="AQ11" s="111"/>
      <c r="AR11" s="111"/>
      <c r="AS11" s="112"/>
      <c r="AT11" s="113"/>
      <c r="AU11" s="114"/>
      <c r="AV11" s="106" t="str">
        <f t="array" ref="AV11">_xlfn.IFS(AT11=0,"",AT11=0,"-",AU11&gt;=AT11,"〇",AU11&lt;=AT11,"×")</f>
        <v/>
      </c>
      <c r="AX11" s="94" t="s">
        <v>125</v>
      </c>
      <c r="AY11" s="95">
        <f>COUNTIF($AV$62:$AV$67,"×")</f>
        <v>0</v>
      </c>
    </row>
    <row r="12" spans="2:51" x14ac:dyDescent="0.2">
      <c r="C12" s="21"/>
      <c r="D12" s="21"/>
      <c r="E12" s="21"/>
      <c r="F12" s="21"/>
      <c r="G12" s="21"/>
      <c r="H12" s="21"/>
      <c r="I12" s="21"/>
      <c r="J12" s="21"/>
      <c r="K12" s="21"/>
      <c r="L12" s="21"/>
      <c r="M12" s="21"/>
      <c r="N12" s="21"/>
      <c r="O12" s="21"/>
      <c r="P12" s="21"/>
      <c r="Q12" s="21"/>
      <c r="R12" s="21"/>
      <c r="S12" s="21"/>
      <c r="T12" s="21"/>
      <c r="U12" s="21"/>
      <c r="V12" s="21"/>
      <c r="W12" s="21"/>
      <c r="X12" s="21"/>
      <c r="Y12" s="21"/>
      <c r="Z12" s="21"/>
      <c r="AA12" s="21"/>
      <c r="AB12" s="21"/>
      <c r="AC12" s="21"/>
      <c r="AD12" s="21"/>
      <c r="AE12" s="21"/>
      <c r="AF12" s="21"/>
      <c r="AG12" s="21"/>
      <c r="AM12" s="91">
        <v>5</v>
      </c>
      <c r="AN12" s="92" t="s">
        <v>17</v>
      </c>
      <c r="AO12" s="92"/>
      <c r="AP12" s="92"/>
      <c r="AQ12" s="92"/>
      <c r="AR12" s="92"/>
      <c r="AS12" s="93"/>
      <c r="AT12" s="194" t="s">
        <v>110</v>
      </c>
      <c r="AU12" s="195"/>
      <c r="AV12" s="196"/>
      <c r="AX12" s="94" t="s">
        <v>126</v>
      </c>
      <c r="AY12" s="95">
        <f>COUNTIF($AV$70:$AV$75,"×")</f>
        <v>0</v>
      </c>
    </row>
    <row r="13" spans="2:51" ht="13.5" thickBot="1" x14ac:dyDescent="0.25">
      <c r="C13" s="21"/>
      <c r="D13" s="21"/>
      <c r="E13" s="21"/>
      <c r="F13" s="21"/>
      <c r="G13" s="21"/>
      <c r="H13" s="21"/>
      <c r="I13" s="21"/>
      <c r="J13" s="21"/>
      <c r="K13" s="21"/>
      <c r="L13" s="21"/>
      <c r="M13" s="21"/>
      <c r="N13" s="21"/>
      <c r="O13" s="21"/>
      <c r="P13" s="21"/>
      <c r="Q13" s="21"/>
      <c r="R13" s="21"/>
      <c r="S13" s="21"/>
      <c r="T13" s="21"/>
      <c r="U13" s="21"/>
      <c r="V13" s="21"/>
      <c r="W13" s="21"/>
      <c r="X13" s="21"/>
      <c r="Y13" s="21"/>
      <c r="Z13" s="21"/>
      <c r="AA13" s="21"/>
      <c r="AB13" s="21"/>
      <c r="AC13" s="21"/>
      <c r="AD13" s="21"/>
      <c r="AE13" s="21"/>
      <c r="AF13" s="21"/>
      <c r="AG13" s="76" t="s">
        <v>95</v>
      </c>
      <c r="AH13" s="62" t="str">
        <f>IF(AK18="-","-",IF(OR(AK18&gt;=8/28,AK14&gt;=AK16),"OK","NG"))</f>
        <v>NG</v>
      </c>
      <c r="AJ13" s="76" t="s">
        <v>94</v>
      </c>
      <c r="AK13" s="62" t="str">
        <f>IF(AK19="-","-",IF(OR(AK19&gt;=8/28,AK15&gt;=AK16),"OK","NG"))</f>
        <v>NG</v>
      </c>
      <c r="AM13" s="96" t="s">
        <v>16</v>
      </c>
      <c r="AN13" s="97" t="s">
        <v>17</v>
      </c>
      <c r="AO13" s="97" t="s">
        <v>18</v>
      </c>
      <c r="AP13" s="97" t="s">
        <v>12</v>
      </c>
      <c r="AQ13" s="97" t="s">
        <v>13</v>
      </c>
      <c r="AR13" s="97" t="s">
        <v>14</v>
      </c>
      <c r="AS13" s="115" t="s">
        <v>15</v>
      </c>
      <c r="AT13" s="99" t="s">
        <v>117</v>
      </c>
      <c r="AU13" s="100" t="s">
        <v>118</v>
      </c>
      <c r="AV13" s="101" t="s">
        <v>101</v>
      </c>
      <c r="AX13" s="94" t="s">
        <v>127</v>
      </c>
      <c r="AY13" s="95">
        <f>COUNTIF($AV$78:$AV$83,"×")</f>
        <v>0</v>
      </c>
    </row>
    <row r="14" spans="2:51" ht="13.5" customHeight="1" thickBot="1" x14ac:dyDescent="0.25">
      <c r="B14" s="8" t="s">
        <v>0</v>
      </c>
      <c r="C14" s="218">
        <v>5</v>
      </c>
      <c r="D14" s="219"/>
      <c r="E14" s="219"/>
      <c r="F14" s="219"/>
      <c r="G14" s="219"/>
      <c r="H14" s="219"/>
      <c r="I14" s="219"/>
      <c r="J14" s="219"/>
      <c r="K14" s="219"/>
      <c r="L14" s="219"/>
      <c r="M14" s="219"/>
      <c r="N14" s="219"/>
      <c r="O14" s="219"/>
      <c r="P14" s="219"/>
      <c r="Q14" s="219"/>
      <c r="R14" s="219"/>
      <c r="S14" s="219"/>
      <c r="T14" s="219"/>
      <c r="U14" s="219"/>
      <c r="V14" s="219"/>
      <c r="W14" s="219"/>
      <c r="X14" s="219"/>
      <c r="Y14" s="219"/>
      <c r="Z14" s="219"/>
      <c r="AA14" s="219"/>
      <c r="AB14" s="219"/>
      <c r="AC14" s="219"/>
      <c r="AD14" s="219"/>
      <c r="AE14" s="219"/>
      <c r="AF14" s="219"/>
      <c r="AG14" s="227"/>
      <c r="AH14" s="221" t="s">
        <v>134</v>
      </c>
      <c r="AI14" s="224" t="s">
        <v>28</v>
      </c>
      <c r="AJ14" s="131" t="s">
        <v>41</v>
      </c>
      <c r="AK14" s="32">
        <f>AH18</f>
        <v>0</v>
      </c>
      <c r="AM14" s="107" t="str">
        <f>IF(AL14&lt;&gt;"",AL14+1,IF(TEXT(カレンダー!$A$58,"aaa")=AM13,カレンダー!$A$58,""))</f>
        <v/>
      </c>
      <c r="AN14" s="103" t="str">
        <f>IF(AM14&lt;&gt;"",AM14+1,IF(TEXT(カレンダー!$A$58,"aaa")=AN13,カレンダー!$A$58,""))</f>
        <v/>
      </c>
      <c r="AO14" s="103" t="str">
        <f>IF(AN14&lt;&gt;"",AN14+1,IF(TEXT(カレンダー!$A$58,"aaa")=AO13,カレンダー!$A$58,""))</f>
        <v/>
      </c>
      <c r="AP14" s="103" t="str">
        <f>IF(AO14&lt;&gt;"",AO14+1,IF(TEXT(カレンダー!$A$58,"aaa")=AP13,カレンダー!$A$58,""))</f>
        <v/>
      </c>
      <c r="AQ14" s="103" t="str">
        <f>IF(AP14&lt;&gt;"",AP14+1,IF(TEXT(カレンダー!$A$58,"aaa")=AQ13,カレンダー!$A$58,""))</f>
        <v/>
      </c>
      <c r="AR14" s="103" t="str">
        <f>IF(AQ14&lt;&gt;"",AQ14+1,IF(TEXT(カレンダー!$A$58,"aaa")=AR13,カレンダー!$A$58,""))</f>
        <v/>
      </c>
      <c r="AS14" s="104">
        <f>IF(AR14&lt;&gt;"",AR14+1,IF(TEXT(カレンダー!$A$58,"aaa")=AS13,カレンダー!$A$58,""))</f>
        <v>46508</v>
      </c>
      <c r="AT14" s="105">
        <f>COUNTIF(C18,"●")+COUNTIF(C18,"■")</f>
        <v>0</v>
      </c>
      <c r="AU14" s="95">
        <f>COUNTIF(C19,"●")+COUNTIF(C19,"■")</f>
        <v>0</v>
      </c>
      <c r="AV14" s="106" t="str">
        <f t="array" ref="AV14">_xlfn.IFS(AT14=0,"",AT14=0,"-",AU14&gt;=AT14,"〇",AU14&lt;=AT14,"×")</f>
        <v/>
      </c>
      <c r="AX14" s="94" t="s">
        <v>128</v>
      </c>
      <c r="AY14" s="95">
        <f>COUNTIF($AV$86:$AV$91,"×")</f>
        <v>0</v>
      </c>
    </row>
    <row r="15" spans="2:51" ht="13.5" thickBot="1" x14ac:dyDescent="0.25">
      <c r="B15" s="9" t="s">
        <v>1</v>
      </c>
      <c r="C15" s="13">
        <v>1</v>
      </c>
      <c r="D15" s="13">
        <f t="shared" ref="D15:AG15" si="2">+C15+1</f>
        <v>2</v>
      </c>
      <c r="E15" s="13">
        <f t="shared" si="2"/>
        <v>3</v>
      </c>
      <c r="F15" s="13">
        <f t="shared" si="2"/>
        <v>4</v>
      </c>
      <c r="G15" s="13">
        <f t="shared" si="2"/>
        <v>5</v>
      </c>
      <c r="H15" s="13">
        <f t="shared" si="2"/>
        <v>6</v>
      </c>
      <c r="I15" s="13">
        <f t="shared" si="2"/>
        <v>7</v>
      </c>
      <c r="J15" s="13">
        <f t="shared" si="2"/>
        <v>8</v>
      </c>
      <c r="K15" s="13">
        <f t="shared" si="2"/>
        <v>9</v>
      </c>
      <c r="L15" s="13">
        <f t="shared" si="2"/>
        <v>10</v>
      </c>
      <c r="M15" s="13">
        <f t="shared" si="2"/>
        <v>11</v>
      </c>
      <c r="N15" s="13">
        <f t="shared" si="2"/>
        <v>12</v>
      </c>
      <c r="O15" s="13">
        <f t="shared" si="2"/>
        <v>13</v>
      </c>
      <c r="P15" s="13">
        <f t="shared" si="2"/>
        <v>14</v>
      </c>
      <c r="Q15" s="13">
        <f t="shared" si="2"/>
        <v>15</v>
      </c>
      <c r="R15" s="13">
        <f t="shared" si="2"/>
        <v>16</v>
      </c>
      <c r="S15" s="13">
        <f t="shared" si="2"/>
        <v>17</v>
      </c>
      <c r="T15" s="13">
        <f t="shared" si="2"/>
        <v>18</v>
      </c>
      <c r="U15" s="13">
        <f t="shared" si="2"/>
        <v>19</v>
      </c>
      <c r="V15" s="13">
        <f t="shared" si="2"/>
        <v>20</v>
      </c>
      <c r="W15" s="13">
        <f t="shared" si="2"/>
        <v>21</v>
      </c>
      <c r="X15" s="13">
        <f t="shared" si="2"/>
        <v>22</v>
      </c>
      <c r="Y15" s="13">
        <f t="shared" si="2"/>
        <v>23</v>
      </c>
      <c r="Z15" s="13">
        <f t="shared" si="2"/>
        <v>24</v>
      </c>
      <c r="AA15" s="13">
        <f t="shared" si="2"/>
        <v>25</v>
      </c>
      <c r="AB15" s="13">
        <f t="shared" si="2"/>
        <v>26</v>
      </c>
      <c r="AC15" s="13">
        <f t="shared" si="2"/>
        <v>27</v>
      </c>
      <c r="AD15" s="13">
        <f t="shared" si="2"/>
        <v>28</v>
      </c>
      <c r="AE15" s="13">
        <f t="shared" si="2"/>
        <v>29</v>
      </c>
      <c r="AF15" s="13">
        <f t="shared" si="2"/>
        <v>30</v>
      </c>
      <c r="AG15" s="13">
        <f t="shared" si="2"/>
        <v>31</v>
      </c>
      <c r="AH15" s="222"/>
      <c r="AI15" s="225"/>
      <c r="AJ15" s="131" t="s">
        <v>42</v>
      </c>
      <c r="AK15" s="32">
        <f>AH19</f>
        <v>0</v>
      </c>
      <c r="AM15" s="107">
        <f>IFERROR(IF(MONTH(AS14+1)=$AM$12,AS14+1,""),"")</f>
        <v>46509</v>
      </c>
      <c r="AN15" s="103">
        <f t="shared" ref="AN15:AS19" si="3">IFERROR(IF(MONTH(AM15+1)=$AM$12,AM15+1,""),"")</f>
        <v>46510</v>
      </c>
      <c r="AO15" s="103">
        <f t="shared" si="3"/>
        <v>46511</v>
      </c>
      <c r="AP15" s="103">
        <f t="shared" si="3"/>
        <v>46512</v>
      </c>
      <c r="AQ15" s="103">
        <f t="shared" si="3"/>
        <v>46513</v>
      </c>
      <c r="AR15" s="103">
        <f t="shared" si="3"/>
        <v>46514</v>
      </c>
      <c r="AS15" s="116">
        <f t="shared" si="3"/>
        <v>46515</v>
      </c>
      <c r="AT15" s="105">
        <f>COUNTIF(D18:J18,"●")+COUNTIF(D18:J18,"■")</f>
        <v>0</v>
      </c>
      <c r="AU15" s="95">
        <f>COUNTIF(D19:J19,"●")+COUNTIF(D19:J19,"■")</f>
        <v>0</v>
      </c>
      <c r="AV15" s="106" t="str">
        <f t="array" ref="AV15">_xlfn.IFS(AT15=0,"",AT15=0,"-",AU15&gt;=AT15,"〇",AU15&lt;=AT15,"×")</f>
        <v/>
      </c>
      <c r="AX15" s="94" t="s">
        <v>129</v>
      </c>
      <c r="AY15" s="95">
        <f>COUNTIF($AV$94:$AV$99,"×")</f>
        <v>0</v>
      </c>
    </row>
    <row r="16" spans="2:51" ht="13.5" thickBot="1" x14ac:dyDescent="0.25">
      <c r="B16" s="9" t="s">
        <v>3</v>
      </c>
      <c r="C16" s="61" t="str">
        <f>カレンダー!A59</f>
        <v>土</v>
      </c>
      <c r="D16" s="61" t="str">
        <f>カレンダー!B59</f>
        <v>日</v>
      </c>
      <c r="E16" s="61" t="str">
        <f>カレンダー!C59</f>
        <v>月</v>
      </c>
      <c r="F16" s="61" t="str">
        <f>カレンダー!D59</f>
        <v>火</v>
      </c>
      <c r="G16" s="61" t="str">
        <f>カレンダー!E59</f>
        <v>水</v>
      </c>
      <c r="H16" s="61" t="str">
        <f>カレンダー!F59</f>
        <v>木</v>
      </c>
      <c r="I16" s="61" t="str">
        <f>カレンダー!G59</f>
        <v>金</v>
      </c>
      <c r="J16" s="61" t="str">
        <f>カレンダー!H59</f>
        <v>土</v>
      </c>
      <c r="K16" s="61" t="str">
        <f>カレンダー!I59</f>
        <v>日</v>
      </c>
      <c r="L16" s="61" t="str">
        <f>カレンダー!J59</f>
        <v>月</v>
      </c>
      <c r="M16" s="61" t="str">
        <f>カレンダー!K59</f>
        <v>火</v>
      </c>
      <c r="N16" s="61" t="str">
        <f>カレンダー!L59</f>
        <v>水</v>
      </c>
      <c r="O16" s="61" t="str">
        <f>カレンダー!M59</f>
        <v>木</v>
      </c>
      <c r="P16" s="61" t="str">
        <f>カレンダー!N59</f>
        <v>金</v>
      </c>
      <c r="Q16" s="61" t="str">
        <f>カレンダー!O59</f>
        <v>土</v>
      </c>
      <c r="R16" s="61" t="str">
        <f>カレンダー!P59</f>
        <v>日</v>
      </c>
      <c r="S16" s="61" t="str">
        <f>カレンダー!Q59</f>
        <v>月</v>
      </c>
      <c r="T16" s="61" t="str">
        <f>カレンダー!R59</f>
        <v>火</v>
      </c>
      <c r="U16" s="61" t="str">
        <f>カレンダー!S59</f>
        <v>水</v>
      </c>
      <c r="V16" s="61" t="str">
        <f>カレンダー!T59</f>
        <v>木</v>
      </c>
      <c r="W16" s="61" t="str">
        <f>カレンダー!U59</f>
        <v>金</v>
      </c>
      <c r="X16" s="61" t="str">
        <f>カレンダー!V59</f>
        <v>土</v>
      </c>
      <c r="Y16" s="61" t="str">
        <f>カレンダー!W59</f>
        <v>日</v>
      </c>
      <c r="Z16" s="61" t="str">
        <f>カレンダー!X59</f>
        <v>月</v>
      </c>
      <c r="AA16" s="61" t="str">
        <f>カレンダー!Y59</f>
        <v>火</v>
      </c>
      <c r="AB16" s="61" t="str">
        <f>カレンダー!Z59</f>
        <v>水</v>
      </c>
      <c r="AC16" s="61" t="str">
        <f>カレンダー!AA59</f>
        <v>木</v>
      </c>
      <c r="AD16" s="61" t="str">
        <f>カレンダー!AB59</f>
        <v>金</v>
      </c>
      <c r="AE16" s="61" t="str">
        <f>カレンダー!AC59</f>
        <v>土</v>
      </c>
      <c r="AF16" s="61" t="str">
        <f>カレンダー!AD59</f>
        <v>日</v>
      </c>
      <c r="AG16" s="61" t="str">
        <f>カレンダー!AE59</f>
        <v>月</v>
      </c>
      <c r="AH16" s="222"/>
      <c r="AI16" s="225"/>
      <c r="AJ16" s="131" t="s">
        <v>48</v>
      </c>
      <c r="AK16" s="152">
        <v>11</v>
      </c>
      <c r="AM16" s="107">
        <f>IFERROR(IF(MONTH(AS15+1)=$AM$12,AS15+1,""),"")</f>
        <v>46516</v>
      </c>
      <c r="AN16" s="103">
        <f t="shared" si="3"/>
        <v>46517</v>
      </c>
      <c r="AO16" s="103">
        <f t="shared" si="3"/>
        <v>46518</v>
      </c>
      <c r="AP16" s="103">
        <f t="shared" si="3"/>
        <v>46519</v>
      </c>
      <c r="AQ16" s="103">
        <f t="shared" si="3"/>
        <v>46520</v>
      </c>
      <c r="AR16" s="103">
        <f t="shared" si="3"/>
        <v>46521</v>
      </c>
      <c r="AS16" s="116">
        <f t="shared" si="3"/>
        <v>46522</v>
      </c>
      <c r="AT16" s="105">
        <f>COUNTIF(K18:Q18,"●")+COUNTIF(K18:Q18,"■")</f>
        <v>0</v>
      </c>
      <c r="AU16" s="95">
        <f>COUNTIF(K19:Q19,"●")+COUNTIF(K19:Q19,"■")</f>
        <v>0</v>
      </c>
      <c r="AV16" s="106" t="str">
        <f t="array" ref="AV16">_xlfn.IFS(AT16=0,"",AT16=0,"-",AU16&gt;=AT16,"〇",AU16&lt;=AT16,"×")</f>
        <v/>
      </c>
      <c r="AY16" s="47"/>
    </row>
    <row r="17" spans="2:51" s="3" customFormat="1" ht="60" customHeight="1" thickBot="1" x14ac:dyDescent="0.25">
      <c r="B17" s="11" t="s">
        <v>4</v>
      </c>
      <c r="C17" s="134"/>
      <c r="D17" s="134"/>
      <c r="E17" s="134" t="s">
        <v>20</v>
      </c>
      <c r="F17" s="134" t="s">
        <v>5</v>
      </c>
      <c r="G17" s="134" t="s">
        <v>6</v>
      </c>
      <c r="H17" s="134"/>
      <c r="I17" s="134"/>
      <c r="J17" s="134"/>
      <c r="K17" s="134"/>
      <c r="L17" s="134"/>
      <c r="M17" s="134"/>
      <c r="N17" s="134"/>
      <c r="O17" s="134"/>
      <c r="P17" s="134"/>
      <c r="Q17" s="134"/>
      <c r="R17" s="134"/>
      <c r="S17" s="134"/>
      <c r="T17" s="134"/>
      <c r="U17" s="134"/>
      <c r="V17" s="134"/>
      <c r="W17" s="134"/>
      <c r="X17" s="134"/>
      <c r="Y17" s="134"/>
      <c r="Z17" s="134"/>
      <c r="AA17" s="154"/>
      <c r="AB17" s="134"/>
      <c r="AC17" s="154"/>
      <c r="AD17" s="154"/>
      <c r="AE17" s="134"/>
      <c r="AF17" s="134"/>
      <c r="AG17" s="134"/>
      <c r="AH17" s="223"/>
      <c r="AI17" s="226"/>
      <c r="AJ17" s="128" t="s">
        <v>28</v>
      </c>
      <c r="AK17" s="30">
        <f>AI18</f>
        <v>31</v>
      </c>
      <c r="AM17" s="107">
        <f>IFERROR(IF(MONTH(AS16+1)=$AM$12,AS16+1,""),"")</f>
        <v>46523</v>
      </c>
      <c r="AN17" s="103">
        <f t="shared" si="3"/>
        <v>46524</v>
      </c>
      <c r="AO17" s="103">
        <f t="shared" si="3"/>
        <v>46525</v>
      </c>
      <c r="AP17" s="103">
        <f t="shared" si="3"/>
        <v>46526</v>
      </c>
      <c r="AQ17" s="103">
        <f t="shared" si="3"/>
        <v>46527</v>
      </c>
      <c r="AR17" s="103">
        <f t="shared" si="3"/>
        <v>46528</v>
      </c>
      <c r="AS17" s="116">
        <f t="shared" si="3"/>
        <v>46529</v>
      </c>
      <c r="AT17" s="105">
        <f>COUNTIF(R18:X18,"●")+COUNTIF(R18:X18,"■")</f>
        <v>0</v>
      </c>
      <c r="AU17" s="95">
        <f>COUNTIF(R19:X19,"●")+COUNTIF(R19:X19,"■")</f>
        <v>0</v>
      </c>
      <c r="AV17" s="106" t="str">
        <f t="array" ref="AV17">_xlfn.IFS(AT17=0,"",AT17=0,"-",AU17&gt;=AT17,"〇",AU17&lt;=AT17,"×")</f>
        <v/>
      </c>
      <c r="AY17" s="117"/>
    </row>
    <row r="18" spans="2:51" s="127" customFormat="1" ht="13.5" thickBot="1" x14ac:dyDescent="0.25">
      <c r="B18" s="9" t="s">
        <v>40</v>
      </c>
      <c r="C18" s="140"/>
      <c r="D18" s="140"/>
      <c r="E18" s="140"/>
      <c r="F18" s="140"/>
      <c r="G18" s="140"/>
      <c r="H18" s="140"/>
      <c r="I18" s="140"/>
      <c r="J18" s="140"/>
      <c r="K18" s="140"/>
      <c r="L18" s="140"/>
      <c r="M18" s="143"/>
      <c r="N18" s="143"/>
      <c r="O18" s="140"/>
      <c r="P18" s="140"/>
      <c r="Q18" s="140"/>
      <c r="R18" s="140"/>
      <c r="S18" s="140"/>
      <c r="T18" s="143"/>
      <c r="U18" s="143"/>
      <c r="V18" s="140"/>
      <c r="W18" s="140"/>
      <c r="X18" s="140"/>
      <c r="Y18" s="140"/>
      <c r="Z18" s="140"/>
      <c r="AA18" s="143"/>
      <c r="AB18" s="143"/>
      <c r="AC18" s="140"/>
      <c r="AD18" s="140"/>
      <c r="AE18" s="140"/>
      <c r="AF18" s="140"/>
      <c r="AG18" s="140"/>
      <c r="AH18" s="17">
        <f>COUNTIF(C18:AG18,"●")+COUNTIF(C18:AG18,"■")+COUNTIF(C18:AG18,"▲")</f>
        <v>0</v>
      </c>
      <c r="AI18" s="203">
        <v>31</v>
      </c>
      <c r="AJ18" s="129" t="s">
        <v>43</v>
      </c>
      <c r="AK18" s="34">
        <f>ROUNDDOWN(AK14/AK17,3)</f>
        <v>0</v>
      </c>
      <c r="AM18" s="107">
        <f>IFERROR(IF(MONTH(AS17+1)=$AM$12,AS17+1,""),"")</f>
        <v>46530</v>
      </c>
      <c r="AN18" s="103">
        <f t="shared" si="3"/>
        <v>46531</v>
      </c>
      <c r="AO18" s="103">
        <f t="shared" si="3"/>
        <v>46532</v>
      </c>
      <c r="AP18" s="103">
        <f t="shared" si="3"/>
        <v>46533</v>
      </c>
      <c r="AQ18" s="103">
        <f t="shared" si="3"/>
        <v>46534</v>
      </c>
      <c r="AR18" s="103">
        <f t="shared" si="3"/>
        <v>46535</v>
      </c>
      <c r="AS18" s="116">
        <f t="shared" si="3"/>
        <v>46536</v>
      </c>
      <c r="AT18" s="105">
        <f>COUNTIF(Y18:AE18,"●")+COUNTIF(Y18:AE18,"■")</f>
        <v>0</v>
      </c>
      <c r="AU18" s="95">
        <f>COUNTIF(Y19:AE19,"●")+COUNTIF(Y19:AE19,"■")</f>
        <v>0</v>
      </c>
      <c r="AV18" s="106" t="str">
        <f t="array" ref="AV18">_xlfn.IFS(AT18=0,"",AT18=0,"-",AU18&gt;=AT18,"〇",AU18&lt;=AT18,"×")</f>
        <v/>
      </c>
      <c r="AY18" s="118"/>
    </row>
    <row r="19" spans="2:51" s="127" customFormat="1" ht="13.5" thickBot="1" x14ac:dyDescent="0.25">
      <c r="B19" s="10" t="s">
        <v>2</v>
      </c>
      <c r="C19" s="146"/>
      <c r="D19" s="146"/>
      <c r="E19" s="146"/>
      <c r="F19" s="146"/>
      <c r="G19" s="146"/>
      <c r="H19" s="146"/>
      <c r="I19" s="146"/>
      <c r="J19" s="146"/>
      <c r="K19" s="146"/>
      <c r="L19" s="146"/>
      <c r="M19" s="149"/>
      <c r="N19" s="149"/>
      <c r="O19" s="146"/>
      <c r="P19" s="146"/>
      <c r="Q19" s="146"/>
      <c r="R19" s="146"/>
      <c r="S19" s="146"/>
      <c r="T19" s="149"/>
      <c r="U19" s="149"/>
      <c r="V19" s="146"/>
      <c r="W19" s="146"/>
      <c r="X19" s="146"/>
      <c r="Y19" s="146"/>
      <c r="Z19" s="146"/>
      <c r="AA19" s="149"/>
      <c r="AB19" s="149"/>
      <c r="AC19" s="146"/>
      <c r="AD19" s="146"/>
      <c r="AE19" s="146"/>
      <c r="AF19" s="146"/>
      <c r="AG19" s="146"/>
      <c r="AH19" s="123">
        <f>COUNTIF(C19:AG19,"●")+COUNTIF(C19:AG19,"■")+COUNTIF(C19:AG19,"▲")</f>
        <v>0</v>
      </c>
      <c r="AI19" s="204"/>
      <c r="AJ19" s="130" t="s">
        <v>29</v>
      </c>
      <c r="AK19" s="35">
        <f>ROUNDDOWN(AK15/AK17,3)</f>
        <v>0</v>
      </c>
      <c r="AM19" s="107">
        <f>IFERROR(IF(MONTH(AS18+1)=$AM$12,AS18+1,""),"")</f>
        <v>46537</v>
      </c>
      <c r="AN19" s="111">
        <f t="shared" si="3"/>
        <v>46538</v>
      </c>
      <c r="AO19" s="111"/>
      <c r="AP19" s="111"/>
      <c r="AQ19" s="111"/>
      <c r="AR19" s="111"/>
      <c r="AS19" s="112"/>
      <c r="AT19" s="105">
        <f>COUNTIF(AG18,"●")+COUNTIF(AG18,"■")</f>
        <v>0</v>
      </c>
      <c r="AU19" s="95">
        <f>COUNTIF(AF19:AG19,"●")+COUNTIF(AF19:AG19,"■")</f>
        <v>0</v>
      </c>
      <c r="AV19" s="106" t="str">
        <f t="array" ref="AV19">_xlfn.IFS(AT19=0,"",AT19=0,"-",AU19&gt;=AT19,"〇",AU19&lt;=AT19,"×")</f>
        <v/>
      </c>
      <c r="AY19" s="118"/>
    </row>
    <row r="20" spans="2:51" x14ac:dyDescent="0.2">
      <c r="C20" s="21"/>
      <c r="D20" s="21"/>
      <c r="E20" s="21"/>
      <c r="F20" s="21"/>
      <c r="G20" s="21"/>
      <c r="H20" s="21"/>
      <c r="I20" s="21"/>
      <c r="J20" s="21"/>
      <c r="K20" s="21"/>
      <c r="L20" s="21"/>
      <c r="M20" s="21"/>
      <c r="N20" s="21"/>
      <c r="O20" s="21"/>
      <c r="P20" s="21"/>
      <c r="Q20" s="21"/>
      <c r="R20" s="21"/>
      <c r="S20" s="21"/>
      <c r="T20" s="21"/>
      <c r="U20" s="21"/>
      <c r="V20" s="21"/>
      <c r="W20" s="21"/>
      <c r="X20" s="21"/>
      <c r="Y20" s="21"/>
      <c r="Z20" s="21"/>
      <c r="AA20" s="21"/>
      <c r="AB20" s="21"/>
      <c r="AC20" s="21"/>
      <c r="AD20" s="21"/>
      <c r="AE20" s="21"/>
      <c r="AF20" s="21"/>
      <c r="AG20" s="21"/>
      <c r="AM20" s="91">
        <v>6</v>
      </c>
      <c r="AN20" s="92" t="s">
        <v>17</v>
      </c>
      <c r="AO20" s="92"/>
      <c r="AP20" s="92"/>
      <c r="AQ20" s="92"/>
      <c r="AR20" s="92"/>
      <c r="AS20" s="93"/>
      <c r="AT20" s="194" t="s">
        <v>110</v>
      </c>
      <c r="AU20" s="195"/>
      <c r="AV20" s="196"/>
    </row>
    <row r="21" spans="2:51" ht="13.5" thickBot="1" x14ac:dyDescent="0.25">
      <c r="C21" s="21"/>
      <c r="D21" s="21"/>
      <c r="E21" s="21"/>
      <c r="F21" s="21"/>
      <c r="G21" s="21"/>
      <c r="H21" s="21"/>
      <c r="I21" s="21"/>
      <c r="J21" s="21"/>
      <c r="K21" s="21"/>
      <c r="L21" s="21"/>
      <c r="M21" s="21"/>
      <c r="N21" s="21"/>
      <c r="O21" s="21"/>
      <c r="P21" s="21"/>
      <c r="Q21" s="21"/>
      <c r="R21" s="21"/>
      <c r="S21" s="21"/>
      <c r="T21" s="21"/>
      <c r="U21" s="21"/>
      <c r="V21" s="21"/>
      <c r="W21" s="21"/>
      <c r="X21" s="21"/>
      <c r="Y21" s="21"/>
      <c r="Z21" s="21"/>
      <c r="AA21" s="21"/>
      <c r="AB21" s="21"/>
      <c r="AC21" s="21"/>
      <c r="AD21" s="21"/>
      <c r="AE21" s="21"/>
      <c r="AF21" s="21"/>
      <c r="AG21" s="76" t="s">
        <v>95</v>
      </c>
      <c r="AH21" s="62" t="str">
        <f>IF(AK26="-","-",IF(OR(AK26&gt;=8/28,AK22&gt;=AK24),"OK","NG"))</f>
        <v>NG</v>
      </c>
      <c r="AJ21" s="76" t="s">
        <v>94</v>
      </c>
      <c r="AK21" s="62" t="str">
        <f>IF(AK27="-","-",IF(OR(AK27&gt;=8/28,AK23&gt;=AK24),"OK","NG"))</f>
        <v>NG</v>
      </c>
      <c r="AM21" s="96" t="s">
        <v>16</v>
      </c>
      <c r="AN21" s="97" t="s">
        <v>17</v>
      </c>
      <c r="AO21" s="97" t="s">
        <v>18</v>
      </c>
      <c r="AP21" s="97" t="s">
        <v>12</v>
      </c>
      <c r="AQ21" s="97" t="s">
        <v>13</v>
      </c>
      <c r="AR21" s="97" t="s">
        <v>14</v>
      </c>
      <c r="AS21" s="115" t="s">
        <v>15</v>
      </c>
      <c r="AT21" s="99" t="s">
        <v>117</v>
      </c>
      <c r="AU21" s="100" t="s">
        <v>118</v>
      </c>
      <c r="AV21" s="101" t="s">
        <v>101</v>
      </c>
    </row>
    <row r="22" spans="2:51" ht="13.5" customHeight="1" thickBot="1" x14ac:dyDescent="0.25">
      <c r="B22" s="8" t="s">
        <v>0</v>
      </c>
      <c r="C22" s="218">
        <v>6</v>
      </c>
      <c r="D22" s="219"/>
      <c r="E22" s="219"/>
      <c r="F22" s="219"/>
      <c r="G22" s="219"/>
      <c r="H22" s="219"/>
      <c r="I22" s="219"/>
      <c r="J22" s="219"/>
      <c r="K22" s="219"/>
      <c r="L22" s="219"/>
      <c r="M22" s="219"/>
      <c r="N22" s="219"/>
      <c r="O22" s="219"/>
      <c r="P22" s="219"/>
      <c r="Q22" s="219"/>
      <c r="R22" s="219"/>
      <c r="S22" s="219"/>
      <c r="T22" s="219"/>
      <c r="U22" s="219"/>
      <c r="V22" s="219"/>
      <c r="W22" s="219"/>
      <c r="X22" s="219"/>
      <c r="Y22" s="219"/>
      <c r="Z22" s="219"/>
      <c r="AA22" s="219"/>
      <c r="AB22" s="219"/>
      <c r="AC22" s="219"/>
      <c r="AD22" s="219"/>
      <c r="AE22" s="219"/>
      <c r="AF22" s="219"/>
      <c r="AG22" s="227"/>
      <c r="AH22" s="221" t="s">
        <v>134</v>
      </c>
      <c r="AI22" s="224" t="s">
        <v>28</v>
      </c>
      <c r="AJ22" s="131" t="s">
        <v>41</v>
      </c>
      <c r="AK22" s="32">
        <f>AH26</f>
        <v>0</v>
      </c>
      <c r="AM22" s="107" t="str">
        <f>IF(AL22&lt;&gt;"",AL22+1,IF(TEXT(カレンダー!$A$60,"aaa")=AM21,カレンダー!$A$60,""))</f>
        <v/>
      </c>
      <c r="AN22" s="103" t="str">
        <f>IF(AM22&lt;&gt;"",AM22+1,IF(TEXT(カレンダー!$A$60,"aaa")=AN21,カレンダー!$A$60,""))</f>
        <v/>
      </c>
      <c r="AO22" s="103">
        <f>IF(AN22&lt;&gt;"",AN22+1,IF(TEXT(カレンダー!$A$60,"aaa")=AO21,カレンダー!$A$60,""))</f>
        <v>46539</v>
      </c>
      <c r="AP22" s="103">
        <f>IF(AO22&lt;&gt;"",AO22+1,IF(TEXT(カレンダー!$A$60,"aaa")=AP21,カレンダー!$A$60,""))</f>
        <v>46540</v>
      </c>
      <c r="AQ22" s="103">
        <f>IF(AP22&lt;&gt;"",AP22+1,IF(TEXT(カレンダー!$A$60,"aaa")=AQ21,カレンダー!$A$60,""))</f>
        <v>46541</v>
      </c>
      <c r="AR22" s="103">
        <f>IF(AQ22&lt;&gt;"",AQ22+1,IF(TEXT(カレンダー!$A$60,"aaa")=AR21,カレンダー!$A$60,""))</f>
        <v>46542</v>
      </c>
      <c r="AS22" s="104">
        <f>IF(AR22&lt;&gt;"",AR22+1,IF(TEXT(カレンダー!$A$60,"aaa")=AS21,カレンダー!$A$60,""))</f>
        <v>46543</v>
      </c>
      <c r="AT22" s="105">
        <f>COUNTIF(C26:G26,"●")+COUNTIF(C26:G26,"■")</f>
        <v>0</v>
      </c>
      <c r="AU22" s="95">
        <f>COUNTIF(C27:G27,"●")+COUNTIF(C27:G27,"■")</f>
        <v>0</v>
      </c>
      <c r="AV22" s="106" t="str">
        <f t="array" ref="AV22">_xlfn.IFS(AT22=0,"",AT22=0,"-",AU22&gt;=AT22,"〇",AU22&lt;=AT22,"×")</f>
        <v/>
      </c>
    </row>
    <row r="23" spans="2:51" ht="13.5" thickBot="1" x14ac:dyDescent="0.25">
      <c r="B23" s="9" t="s">
        <v>1</v>
      </c>
      <c r="C23" s="13">
        <v>1</v>
      </c>
      <c r="D23" s="13">
        <f t="shared" ref="D23:AF23" si="4">+C23+1</f>
        <v>2</v>
      </c>
      <c r="E23" s="13">
        <f t="shared" si="4"/>
        <v>3</v>
      </c>
      <c r="F23" s="13">
        <f t="shared" si="4"/>
        <v>4</v>
      </c>
      <c r="G23" s="13">
        <f t="shared" si="4"/>
        <v>5</v>
      </c>
      <c r="H23" s="13">
        <f t="shared" si="4"/>
        <v>6</v>
      </c>
      <c r="I23" s="13">
        <f t="shared" si="4"/>
        <v>7</v>
      </c>
      <c r="J23" s="13">
        <f t="shared" si="4"/>
        <v>8</v>
      </c>
      <c r="K23" s="13">
        <f t="shared" si="4"/>
        <v>9</v>
      </c>
      <c r="L23" s="13">
        <f t="shared" si="4"/>
        <v>10</v>
      </c>
      <c r="M23" s="13">
        <f t="shared" si="4"/>
        <v>11</v>
      </c>
      <c r="N23" s="13">
        <f t="shared" si="4"/>
        <v>12</v>
      </c>
      <c r="O23" s="13">
        <f t="shared" si="4"/>
        <v>13</v>
      </c>
      <c r="P23" s="13">
        <f t="shared" si="4"/>
        <v>14</v>
      </c>
      <c r="Q23" s="13">
        <f t="shared" si="4"/>
        <v>15</v>
      </c>
      <c r="R23" s="13">
        <f t="shared" si="4"/>
        <v>16</v>
      </c>
      <c r="S23" s="13">
        <f t="shared" si="4"/>
        <v>17</v>
      </c>
      <c r="T23" s="13">
        <f t="shared" si="4"/>
        <v>18</v>
      </c>
      <c r="U23" s="13">
        <f t="shared" si="4"/>
        <v>19</v>
      </c>
      <c r="V23" s="13">
        <f t="shared" si="4"/>
        <v>20</v>
      </c>
      <c r="W23" s="13">
        <f t="shared" si="4"/>
        <v>21</v>
      </c>
      <c r="X23" s="13">
        <f t="shared" si="4"/>
        <v>22</v>
      </c>
      <c r="Y23" s="13">
        <f t="shared" si="4"/>
        <v>23</v>
      </c>
      <c r="Z23" s="13">
        <f t="shared" si="4"/>
        <v>24</v>
      </c>
      <c r="AA23" s="13">
        <f t="shared" si="4"/>
        <v>25</v>
      </c>
      <c r="AB23" s="13">
        <f t="shared" si="4"/>
        <v>26</v>
      </c>
      <c r="AC23" s="13">
        <f t="shared" si="4"/>
        <v>27</v>
      </c>
      <c r="AD23" s="13">
        <f t="shared" si="4"/>
        <v>28</v>
      </c>
      <c r="AE23" s="13">
        <f t="shared" si="4"/>
        <v>29</v>
      </c>
      <c r="AF23" s="13">
        <f t="shared" si="4"/>
        <v>30</v>
      </c>
      <c r="AG23" s="13"/>
      <c r="AH23" s="222"/>
      <c r="AI23" s="225"/>
      <c r="AJ23" s="131" t="s">
        <v>42</v>
      </c>
      <c r="AK23" s="32">
        <f>AH27</f>
        <v>0</v>
      </c>
      <c r="AM23" s="107">
        <f>IFERROR(IF(MONTH(AS22+1)=$AM$20,AS22+1,""),"")</f>
        <v>46544</v>
      </c>
      <c r="AN23" s="103">
        <f t="shared" ref="AN23:AS26" si="5">IFERROR(IF(MONTH(AM23+1)=$AM$20,AM23+1,""),"")</f>
        <v>46545</v>
      </c>
      <c r="AO23" s="103">
        <f t="shared" si="5"/>
        <v>46546</v>
      </c>
      <c r="AP23" s="103">
        <f t="shared" si="5"/>
        <v>46547</v>
      </c>
      <c r="AQ23" s="103">
        <f t="shared" si="5"/>
        <v>46548</v>
      </c>
      <c r="AR23" s="103">
        <f t="shared" si="5"/>
        <v>46549</v>
      </c>
      <c r="AS23" s="104">
        <f t="shared" si="5"/>
        <v>46550</v>
      </c>
      <c r="AT23" s="105">
        <f>COUNTIF(H26:N26,"●")+COUNTIF(H26:N26,"■")</f>
        <v>0</v>
      </c>
      <c r="AU23" s="95">
        <f>COUNTIF(H27:N27,"●")+COUNTIF(H27:N27,"■")</f>
        <v>0</v>
      </c>
      <c r="AV23" s="106" t="str">
        <f t="array" ref="AV23">_xlfn.IFS(AT23=0,"",AT23=0,"-",AU23&gt;=AT23,"〇",AU23&lt;=AT23,"×")</f>
        <v/>
      </c>
    </row>
    <row r="24" spans="2:51" ht="13.5" thickBot="1" x14ac:dyDescent="0.25">
      <c r="B24" s="9" t="s">
        <v>3</v>
      </c>
      <c r="C24" s="13" t="str">
        <f>カレンダー!A61</f>
        <v>火</v>
      </c>
      <c r="D24" s="13" t="str">
        <f>カレンダー!B61</f>
        <v>水</v>
      </c>
      <c r="E24" s="13" t="str">
        <f>カレンダー!C61</f>
        <v>木</v>
      </c>
      <c r="F24" s="13" t="str">
        <f>カレンダー!D61</f>
        <v>金</v>
      </c>
      <c r="G24" s="13" t="str">
        <f>カレンダー!E61</f>
        <v>土</v>
      </c>
      <c r="H24" s="13" t="str">
        <f>カレンダー!F61</f>
        <v>日</v>
      </c>
      <c r="I24" s="13" t="str">
        <f>カレンダー!G61</f>
        <v>月</v>
      </c>
      <c r="J24" s="13" t="str">
        <f>カレンダー!H61</f>
        <v>火</v>
      </c>
      <c r="K24" s="13" t="str">
        <f>カレンダー!I61</f>
        <v>水</v>
      </c>
      <c r="L24" s="13" t="str">
        <f>カレンダー!J61</f>
        <v>木</v>
      </c>
      <c r="M24" s="13" t="str">
        <f>カレンダー!K61</f>
        <v>金</v>
      </c>
      <c r="N24" s="13" t="str">
        <f>カレンダー!L61</f>
        <v>土</v>
      </c>
      <c r="O24" s="13" t="str">
        <f>カレンダー!M61</f>
        <v>日</v>
      </c>
      <c r="P24" s="13" t="str">
        <f>カレンダー!N61</f>
        <v>月</v>
      </c>
      <c r="Q24" s="13" t="str">
        <f>カレンダー!O61</f>
        <v>火</v>
      </c>
      <c r="R24" s="13" t="str">
        <f>カレンダー!P61</f>
        <v>水</v>
      </c>
      <c r="S24" s="13" t="str">
        <f>カレンダー!Q61</f>
        <v>木</v>
      </c>
      <c r="T24" s="13" t="str">
        <f>カレンダー!R61</f>
        <v>金</v>
      </c>
      <c r="U24" s="13" t="str">
        <f>カレンダー!S61</f>
        <v>土</v>
      </c>
      <c r="V24" s="13" t="str">
        <f>カレンダー!T61</f>
        <v>日</v>
      </c>
      <c r="W24" s="13" t="str">
        <f>カレンダー!U61</f>
        <v>月</v>
      </c>
      <c r="X24" s="13" t="str">
        <f>カレンダー!V61</f>
        <v>火</v>
      </c>
      <c r="Y24" s="13" t="str">
        <f>カレンダー!W61</f>
        <v>水</v>
      </c>
      <c r="Z24" s="13" t="str">
        <f>カレンダー!X61</f>
        <v>木</v>
      </c>
      <c r="AA24" s="13" t="str">
        <f>カレンダー!Y61</f>
        <v>金</v>
      </c>
      <c r="AB24" s="13" t="str">
        <f>カレンダー!Z61</f>
        <v>土</v>
      </c>
      <c r="AC24" s="13" t="str">
        <f>カレンダー!AA61</f>
        <v>日</v>
      </c>
      <c r="AD24" s="13" t="str">
        <f>カレンダー!AB61</f>
        <v>月</v>
      </c>
      <c r="AE24" s="13" t="str">
        <f>カレンダー!AC61</f>
        <v>火</v>
      </c>
      <c r="AF24" s="13" t="str">
        <f>カレンダー!AD61</f>
        <v>水</v>
      </c>
      <c r="AG24" s="13"/>
      <c r="AH24" s="222"/>
      <c r="AI24" s="225"/>
      <c r="AJ24" s="131" t="s">
        <v>48</v>
      </c>
      <c r="AK24" s="152">
        <v>9</v>
      </c>
      <c r="AM24" s="107">
        <f>IFERROR(IF(MONTH(AS23+1)=$AM$20,AS23+1,""),"")</f>
        <v>46551</v>
      </c>
      <c r="AN24" s="103">
        <f t="shared" si="5"/>
        <v>46552</v>
      </c>
      <c r="AO24" s="103">
        <f t="shared" si="5"/>
        <v>46553</v>
      </c>
      <c r="AP24" s="103">
        <f t="shared" si="5"/>
        <v>46554</v>
      </c>
      <c r="AQ24" s="103">
        <f t="shared" si="5"/>
        <v>46555</v>
      </c>
      <c r="AR24" s="103">
        <f t="shared" si="5"/>
        <v>46556</v>
      </c>
      <c r="AS24" s="104">
        <f t="shared" si="5"/>
        <v>46557</v>
      </c>
      <c r="AT24" s="105">
        <f>COUNTIF(O26:U26,"●")+COUNTIF(O26:U26,"■")</f>
        <v>0</v>
      </c>
      <c r="AU24" s="95">
        <f>COUNTIF(O27:U27,"●")+COUNTIF(O27:U27,"■")</f>
        <v>0</v>
      </c>
      <c r="AV24" s="106" t="str">
        <f t="array" ref="AV24">_xlfn.IFS(AT24=0,"",AT24=0,"-",AU24&gt;=AT24,"〇",AU24&lt;=AT24,"×")</f>
        <v/>
      </c>
    </row>
    <row r="25" spans="2:51" s="3" customFormat="1" ht="60" customHeight="1" thickBot="1" x14ac:dyDescent="0.25">
      <c r="B25" s="11" t="s">
        <v>4</v>
      </c>
      <c r="C25" s="134"/>
      <c r="D25" s="134"/>
      <c r="E25" s="134"/>
      <c r="F25" s="134"/>
      <c r="G25" s="134"/>
      <c r="H25" s="134"/>
      <c r="I25" s="134"/>
      <c r="J25" s="134"/>
      <c r="K25" s="134"/>
      <c r="L25" s="134"/>
      <c r="M25" s="134"/>
      <c r="N25" s="134"/>
      <c r="O25" s="134"/>
      <c r="P25" s="134"/>
      <c r="Q25" s="134"/>
      <c r="R25" s="134"/>
      <c r="S25" s="134"/>
      <c r="T25" s="134"/>
      <c r="U25" s="134"/>
      <c r="V25" s="134"/>
      <c r="W25" s="134"/>
      <c r="X25" s="134"/>
      <c r="Y25" s="134"/>
      <c r="Z25" s="134"/>
      <c r="AA25" s="134"/>
      <c r="AB25" s="134"/>
      <c r="AC25" s="134"/>
      <c r="AD25" s="134"/>
      <c r="AE25" s="134"/>
      <c r="AF25" s="134"/>
      <c r="AG25" s="134"/>
      <c r="AH25" s="223"/>
      <c r="AI25" s="226"/>
      <c r="AJ25" s="128" t="s">
        <v>28</v>
      </c>
      <c r="AK25" s="30">
        <f>AI26</f>
        <v>30</v>
      </c>
      <c r="AM25" s="107">
        <f>IFERROR(IF(MONTH(AS24+1)=$AM$20,AS24+1,""),"")</f>
        <v>46558</v>
      </c>
      <c r="AN25" s="103">
        <f t="shared" si="5"/>
        <v>46559</v>
      </c>
      <c r="AO25" s="103">
        <f t="shared" si="5"/>
        <v>46560</v>
      </c>
      <c r="AP25" s="103">
        <f t="shared" si="5"/>
        <v>46561</v>
      </c>
      <c r="AQ25" s="103">
        <f t="shared" si="5"/>
        <v>46562</v>
      </c>
      <c r="AR25" s="103">
        <f t="shared" si="5"/>
        <v>46563</v>
      </c>
      <c r="AS25" s="104">
        <f t="shared" si="5"/>
        <v>46564</v>
      </c>
      <c r="AT25" s="105">
        <f>COUNTIF(V26:AB26,"●")+COUNTIF(V26:AB26,"■")</f>
        <v>0</v>
      </c>
      <c r="AU25" s="95">
        <f>COUNTIF(V27:AB27,"●")+COUNTIF(V27:AB27,"■")</f>
        <v>0</v>
      </c>
      <c r="AV25" s="106" t="str">
        <f t="array" ref="AV25">_xlfn.IFS(AT25=0,"",AT25=0,"-",AU25&gt;=AT25,"〇",AU25&lt;=AT25,"×")</f>
        <v/>
      </c>
    </row>
    <row r="26" spans="2:51" s="127" customFormat="1" ht="13.5" thickBot="1" x14ac:dyDescent="0.25">
      <c r="B26" s="9" t="s">
        <v>40</v>
      </c>
      <c r="C26" s="143"/>
      <c r="D26" s="143"/>
      <c r="E26" s="140"/>
      <c r="F26" s="140"/>
      <c r="G26" s="140"/>
      <c r="H26" s="140"/>
      <c r="I26" s="140"/>
      <c r="J26" s="143"/>
      <c r="K26" s="143"/>
      <c r="L26" s="140"/>
      <c r="M26" s="140"/>
      <c r="N26" s="140"/>
      <c r="O26" s="140"/>
      <c r="P26" s="140"/>
      <c r="Q26" s="143"/>
      <c r="R26" s="143"/>
      <c r="S26" s="140"/>
      <c r="T26" s="140"/>
      <c r="U26" s="140"/>
      <c r="V26" s="140"/>
      <c r="W26" s="140"/>
      <c r="X26" s="143"/>
      <c r="Y26" s="143"/>
      <c r="Z26" s="140"/>
      <c r="AA26" s="140"/>
      <c r="AB26" s="140"/>
      <c r="AC26" s="140"/>
      <c r="AD26" s="140"/>
      <c r="AE26" s="143"/>
      <c r="AF26" s="143"/>
      <c r="AG26" s="140"/>
      <c r="AH26" s="17">
        <f>COUNTIF(C26:AG26,"●")+COUNTIF(C26:AG26,"■")+COUNTIF(C26:AG26,"▲")</f>
        <v>0</v>
      </c>
      <c r="AI26" s="203">
        <v>30</v>
      </c>
      <c r="AJ26" s="129" t="s">
        <v>43</v>
      </c>
      <c r="AK26" s="34">
        <f>ROUNDDOWN(AK22/AK25,3)</f>
        <v>0</v>
      </c>
      <c r="AM26" s="107">
        <f>IFERROR(IF(MONTH(AS25+1)=$AM$20,AS25+1,""),"")</f>
        <v>46565</v>
      </c>
      <c r="AN26" s="103">
        <f t="shared" si="5"/>
        <v>46566</v>
      </c>
      <c r="AO26" s="103">
        <f t="shared" si="5"/>
        <v>46567</v>
      </c>
      <c r="AP26" s="103">
        <f t="shared" si="5"/>
        <v>46568</v>
      </c>
      <c r="AQ26" s="103" t="str">
        <f t="shared" si="5"/>
        <v/>
      </c>
      <c r="AR26" s="103" t="str">
        <f t="shared" si="5"/>
        <v/>
      </c>
      <c r="AS26" s="104" t="str">
        <f t="shared" si="5"/>
        <v/>
      </c>
      <c r="AT26" s="105">
        <f>COUNTIF(AC26:AF26,"●")+COUNTIF(AC26:AF26,"■")</f>
        <v>0</v>
      </c>
      <c r="AU26" s="95">
        <f>COUNTIF(AC27:AF27,"●")+COUNTIF(AC27:AF27,"■")</f>
        <v>0</v>
      </c>
      <c r="AV26" s="106" t="str">
        <f t="array" ref="AV26">_xlfn.IFS(AT26=0,"",AT26=0,"-",AU26&gt;=AT26,"〇",AU26&lt;=AT26,"×")</f>
        <v/>
      </c>
    </row>
    <row r="27" spans="2:51" s="127" customFormat="1" ht="13.5" thickBot="1" x14ac:dyDescent="0.25">
      <c r="B27" s="10" t="s">
        <v>2</v>
      </c>
      <c r="C27" s="149"/>
      <c r="D27" s="149"/>
      <c r="E27" s="146"/>
      <c r="F27" s="146"/>
      <c r="G27" s="146"/>
      <c r="H27" s="146"/>
      <c r="I27" s="146"/>
      <c r="J27" s="149"/>
      <c r="K27" s="149"/>
      <c r="L27" s="146"/>
      <c r="M27" s="146"/>
      <c r="N27" s="146"/>
      <c r="O27" s="146"/>
      <c r="P27" s="146"/>
      <c r="Q27" s="149"/>
      <c r="R27" s="149"/>
      <c r="S27" s="146"/>
      <c r="T27" s="146"/>
      <c r="U27" s="146"/>
      <c r="V27" s="146"/>
      <c r="W27" s="146"/>
      <c r="X27" s="149"/>
      <c r="Y27" s="149"/>
      <c r="Z27" s="146"/>
      <c r="AA27" s="146"/>
      <c r="AB27" s="146"/>
      <c r="AC27" s="146"/>
      <c r="AD27" s="146"/>
      <c r="AE27" s="149"/>
      <c r="AF27" s="149"/>
      <c r="AG27" s="146"/>
      <c r="AH27" s="123">
        <f>COUNTIF(C27:AG27,"●")+COUNTIF(C27:AG27,"■")+COUNTIF(C27:AG27,"▲")</f>
        <v>0</v>
      </c>
      <c r="AI27" s="204"/>
      <c r="AJ27" s="130" t="s">
        <v>29</v>
      </c>
      <c r="AK27" s="35">
        <f>ROUNDDOWN(AK23/AK25,3)</f>
        <v>0</v>
      </c>
      <c r="AM27" s="110"/>
      <c r="AN27" s="111"/>
      <c r="AO27" s="111"/>
      <c r="AP27" s="111"/>
      <c r="AQ27" s="111"/>
      <c r="AR27" s="111"/>
      <c r="AS27" s="112"/>
      <c r="AT27" s="113"/>
      <c r="AU27" s="114"/>
      <c r="AV27" s="106" t="str">
        <f t="array" ref="AV27">_xlfn.IFS(AT27=0,"",AT27=0,"-",AU27&gt;=AT27,"〇",AU27&lt;=AT27,"×")</f>
        <v/>
      </c>
    </row>
    <row r="28" spans="2:51" x14ac:dyDescent="0.2">
      <c r="C28" s="21"/>
      <c r="D28" s="21"/>
      <c r="E28" s="21"/>
      <c r="F28" s="21"/>
      <c r="G28" s="21"/>
      <c r="H28" s="21"/>
      <c r="I28" s="21"/>
      <c r="J28" s="21"/>
      <c r="K28" s="21"/>
      <c r="L28" s="21"/>
      <c r="M28" s="21"/>
      <c r="N28" s="21"/>
      <c r="O28" s="21"/>
      <c r="P28" s="21"/>
      <c r="Q28" s="21"/>
      <c r="R28" s="21"/>
      <c r="S28" s="21"/>
      <c r="T28" s="21"/>
      <c r="U28" s="21"/>
      <c r="V28" s="21"/>
      <c r="W28" s="21"/>
      <c r="X28" s="21"/>
      <c r="Y28" s="21"/>
      <c r="Z28" s="21"/>
      <c r="AA28" s="21"/>
      <c r="AB28" s="21"/>
      <c r="AC28" s="21"/>
      <c r="AD28" s="21"/>
      <c r="AE28" s="21"/>
      <c r="AF28" s="21"/>
      <c r="AG28" s="21"/>
      <c r="AM28" s="91">
        <v>7</v>
      </c>
      <c r="AN28" s="92" t="s">
        <v>17</v>
      </c>
      <c r="AO28" s="92"/>
      <c r="AP28" s="92"/>
      <c r="AQ28" s="92"/>
      <c r="AR28" s="92"/>
      <c r="AS28" s="93"/>
      <c r="AT28" s="194" t="s">
        <v>110</v>
      </c>
      <c r="AU28" s="195"/>
      <c r="AV28" s="196"/>
    </row>
    <row r="29" spans="2:51" ht="13.5" thickBot="1" x14ac:dyDescent="0.25">
      <c r="C29" s="21"/>
      <c r="D29" s="21"/>
      <c r="E29" s="21"/>
      <c r="F29" s="21"/>
      <c r="G29" s="21"/>
      <c r="H29" s="21"/>
      <c r="I29" s="21"/>
      <c r="J29" s="21"/>
      <c r="K29" s="21"/>
      <c r="L29" s="21"/>
      <c r="M29" s="21"/>
      <c r="N29" s="21"/>
      <c r="O29" s="21"/>
      <c r="P29" s="21"/>
      <c r="Q29" s="21"/>
      <c r="R29" s="21"/>
      <c r="S29" s="21"/>
      <c r="T29" s="21"/>
      <c r="U29" s="21"/>
      <c r="V29" s="21"/>
      <c r="W29" s="21"/>
      <c r="X29" s="21"/>
      <c r="Y29" s="21"/>
      <c r="Z29" s="21"/>
      <c r="AA29" s="21"/>
      <c r="AB29" s="21"/>
      <c r="AC29" s="21"/>
      <c r="AD29" s="21"/>
      <c r="AE29" s="21"/>
      <c r="AF29" s="21"/>
      <c r="AG29" s="76" t="s">
        <v>95</v>
      </c>
      <c r="AH29" s="62" t="str">
        <f>IF(AK34="-","-",IF(OR(AK34&gt;=8/28,AK30&gt;=AK32),"OK","NG"))</f>
        <v>NG</v>
      </c>
      <c r="AJ29" s="76" t="s">
        <v>94</v>
      </c>
      <c r="AK29" s="62" t="str">
        <f>IF(AK35="-","-",IF(OR(AK35&gt;=8/28,AK31&gt;=AK32),"OK","NG"))</f>
        <v>NG</v>
      </c>
      <c r="AM29" s="96" t="s">
        <v>16</v>
      </c>
      <c r="AN29" s="97" t="s">
        <v>17</v>
      </c>
      <c r="AO29" s="97" t="s">
        <v>18</v>
      </c>
      <c r="AP29" s="97" t="s">
        <v>12</v>
      </c>
      <c r="AQ29" s="97" t="s">
        <v>13</v>
      </c>
      <c r="AR29" s="97" t="s">
        <v>14</v>
      </c>
      <c r="AS29" s="115" t="s">
        <v>15</v>
      </c>
      <c r="AT29" s="99" t="s">
        <v>117</v>
      </c>
      <c r="AU29" s="100" t="s">
        <v>118</v>
      </c>
      <c r="AV29" s="101" t="s">
        <v>101</v>
      </c>
    </row>
    <row r="30" spans="2:51" ht="13.5" customHeight="1" thickBot="1" x14ac:dyDescent="0.25">
      <c r="B30" s="8" t="s">
        <v>0</v>
      </c>
      <c r="C30" s="218">
        <v>7</v>
      </c>
      <c r="D30" s="219"/>
      <c r="E30" s="219"/>
      <c r="F30" s="219"/>
      <c r="G30" s="219"/>
      <c r="H30" s="219"/>
      <c r="I30" s="219"/>
      <c r="J30" s="219"/>
      <c r="K30" s="219"/>
      <c r="L30" s="219"/>
      <c r="M30" s="219"/>
      <c r="N30" s="219"/>
      <c r="O30" s="219"/>
      <c r="P30" s="219"/>
      <c r="Q30" s="219"/>
      <c r="R30" s="219"/>
      <c r="S30" s="219"/>
      <c r="T30" s="219"/>
      <c r="U30" s="219"/>
      <c r="V30" s="219"/>
      <c r="W30" s="219"/>
      <c r="X30" s="219"/>
      <c r="Y30" s="219"/>
      <c r="Z30" s="219"/>
      <c r="AA30" s="219"/>
      <c r="AB30" s="219"/>
      <c r="AC30" s="219"/>
      <c r="AD30" s="219"/>
      <c r="AE30" s="219"/>
      <c r="AF30" s="219"/>
      <c r="AG30" s="227"/>
      <c r="AH30" s="221" t="s">
        <v>134</v>
      </c>
      <c r="AI30" s="224" t="s">
        <v>28</v>
      </c>
      <c r="AJ30" s="131" t="s">
        <v>41</v>
      </c>
      <c r="AK30" s="32">
        <f>AH34</f>
        <v>0</v>
      </c>
      <c r="AM30" s="107" t="str">
        <f>IF(AL30&lt;&gt;"",AL30+1,IF(TEXT(カレンダー!$A$62,"aaa")=AM29,カレンダー!$A$62,""))</f>
        <v/>
      </c>
      <c r="AN30" s="103" t="str">
        <f>IF(AM30&lt;&gt;"",AM30+1,IF(TEXT(カレンダー!$A$62,"aaa")=AN29,カレンダー!$A$62,""))</f>
        <v/>
      </c>
      <c r="AO30" s="103" t="str">
        <f>IF(AN30&lt;&gt;"",AN30+1,IF(TEXT(カレンダー!$A$62,"aaa")=AO29,カレンダー!$A$62,""))</f>
        <v/>
      </c>
      <c r="AP30" s="103" t="str">
        <f>IF(AO30&lt;&gt;"",AO30+1,IF(TEXT(カレンダー!$A$62,"aaa")=AP29,カレンダー!$A$62,""))</f>
        <v/>
      </c>
      <c r="AQ30" s="103">
        <f>IF(AP30&lt;&gt;"",AP30+1,IF(TEXT(カレンダー!$A$62,"aaa")=AQ29,カレンダー!$A$62,""))</f>
        <v>46569</v>
      </c>
      <c r="AR30" s="103">
        <f>IF(AQ30&lt;&gt;"",AQ30+1,IF(TEXT(カレンダー!$A$62,"aaa")=AR29,カレンダー!$A$62,""))</f>
        <v>46570</v>
      </c>
      <c r="AS30" s="104">
        <f>IF(AR30&lt;&gt;"",AR30+1,IF(TEXT(カレンダー!$A$62,"aaa")=AS29,カレンダー!$A$62,""))</f>
        <v>46571</v>
      </c>
      <c r="AT30" s="105">
        <f>COUNTIF(C34:E34,"●")+COUNTIF(C34:E34,"■")</f>
        <v>0</v>
      </c>
      <c r="AU30" s="95">
        <f>COUNTIF(C35:E35,"●")+COUNTIF(C35:E35,"■")</f>
        <v>0</v>
      </c>
      <c r="AV30" s="106" t="str">
        <f t="array" ref="AV30">_xlfn.IFS(AT30=0,"",AT30=0,"-",AU30&gt;=AT30,"〇",AU30&lt;=AT30,"×")</f>
        <v/>
      </c>
    </row>
    <row r="31" spans="2:51" ht="13.5" thickBot="1" x14ac:dyDescent="0.25">
      <c r="B31" s="9" t="s">
        <v>1</v>
      </c>
      <c r="C31" s="13">
        <v>1</v>
      </c>
      <c r="D31" s="13">
        <f t="shared" ref="D31:AG31" si="6">+C31+1</f>
        <v>2</v>
      </c>
      <c r="E31" s="13">
        <f t="shared" si="6"/>
        <v>3</v>
      </c>
      <c r="F31" s="13">
        <f t="shared" si="6"/>
        <v>4</v>
      </c>
      <c r="G31" s="13">
        <f t="shared" si="6"/>
        <v>5</v>
      </c>
      <c r="H31" s="13">
        <f t="shared" si="6"/>
        <v>6</v>
      </c>
      <c r="I31" s="13">
        <f t="shared" si="6"/>
        <v>7</v>
      </c>
      <c r="J31" s="13">
        <f t="shared" si="6"/>
        <v>8</v>
      </c>
      <c r="K31" s="13">
        <f t="shared" si="6"/>
        <v>9</v>
      </c>
      <c r="L31" s="13">
        <f t="shared" si="6"/>
        <v>10</v>
      </c>
      <c r="M31" s="13">
        <f t="shared" si="6"/>
        <v>11</v>
      </c>
      <c r="N31" s="13">
        <f t="shared" si="6"/>
        <v>12</v>
      </c>
      <c r="O31" s="13">
        <f t="shared" si="6"/>
        <v>13</v>
      </c>
      <c r="P31" s="13">
        <f t="shared" si="6"/>
        <v>14</v>
      </c>
      <c r="Q31" s="13">
        <f t="shared" si="6"/>
        <v>15</v>
      </c>
      <c r="R31" s="13">
        <f t="shared" si="6"/>
        <v>16</v>
      </c>
      <c r="S31" s="13">
        <f t="shared" si="6"/>
        <v>17</v>
      </c>
      <c r="T31" s="13">
        <f t="shared" si="6"/>
        <v>18</v>
      </c>
      <c r="U31" s="13">
        <f t="shared" si="6"/>
        <v>19</v>
      </c>
      <c r="V31" s="13">
        <f t="shared" si="6"/>
        <v>20</v>
      </c>
      <c r="W31" s="13">
        <f t="shared" si="6"/>
        <v>21</v>
      </c>
      <c r="X31" s="13">
        <f t="shared" si="6"/>
        <v>22</v>
      </c>
      <c r="Y31" s="13">
        <f t="shared" si="6"/>
        <v>23</v>
      </c>
      <c r="Z31" s="13">
        <f t="shared" si="6"/>
        <v>24</v>
      </c>
      <c r="AA31" s="13">
        <f t="shared" si="6"/>
        <v>25</v>
      </c>
      <c r="AB31" s="13">
        <f t="shared" si="6"/>
        <v>26</v>
      </c>
      <c r="AC31" s="13">
        <f t="shared" si="6"/>
        <v>27</v>
      </c>
      <c r="AD31" s="13">
        <f t="shared" si="6"/>
        <v>28</v>
      </c>
      <c r="AE31" s="13">
        <f t="shared" si="6"/>
        <v>29</v>
      </c>
      <c r="AF31" s="13">
        <f t="shared" si="6"/>
        <v>30</v>
      </c>
      <c r="AG31" s="13">
        <f t="shared" si="6"/>
        <v>31</v>
      </c>
      <c r="AH31" s="222"/>
      <c r="AI31" s="225"/>
      <c r="AJ31" s="131" t="s">
        <v>42</v>
      </c>
      <c r="AK31" s="32">
        <f>AH35</f>
        <v>0</v>
      </c>
      <c r="AM31" s="107">
        <f>IFERROR(IF(MONTH(AS30+1)=$AM$28,AS30+1,""),"")</f>
        <v>46572</v>
      </c>
      <c r="AN31" s="103">
        <f t="shared" ref="AN31:AS35" si="7">IFERROR(IF(MONTH(AM31+1)=$AM$28,AM31+1,""),"")</f>
        <v>46573</v>
      </c>
      <c r="AO31" s="103">
        <f t="shared" si="7"/>
        <v>46574</v>
      </c>
      <c r="AP31" s="103">
        <f t="shared" si="7"/>
        <v>46575</v>
      </c>
      <c r="AQ31" s="103">
        <f t="shared" si="7"/>
        <v>46576</v>
      </c>
      <c r="AR31" s="103">
        <f t="shared" si="7"/>
        <v>46577</v>
      </c>
      <c r="AS31" s="104">
        <f t="shared" si="7"/>
        <v>46578</v>
      </c>
      <c r="AT31" s="105">
        <f>COUNTIF(F34:L34,"●")+COUNTIF(F34:L34,"■")</f>
        <v>0</v>
      </c>
      <c r="AU31" s="95">
        <f>COUNTIF(F35:L35,"●")+COUNTIF(F35:L35,"■")</f>
        <v>0</v>
      </c>
      <c r="AV31" s="106" t="str">
        <f t="array" ref="AV31">_xlfn.IFS(AT31=0,"",AT31=0,"-",AU31&gt;=AT31,"〇",AU31&lt;=AT31,"×")</f>
        <v/>
      </c>
    </row>
    <row r="32" spans="2:51" ht="13.5" thickBot="1" x14ac:dyDescent="0.25">
      <c r="B32" s="9" t="s">
        <v>3</v>
      </c>
      <c r="C32" s="13" t="str">
        <f>カレンダー!A63</f>
        <v>木</v>
      </c>
      <c r="D32" s="13" t="str">
        <f>カレンダー!B63</f>
        <v>金</v>
      </c>
      <c r="E32" s="13" t="str">
        <f>カレンダー!C63</f>
        <v>土</v>
      </c>
      <c r="F32" s="13" t="str">
        <f>カレンダー!D63</f>
        <v>日</v>
      </c>
      <c r="G32" s="13" t="str">
        <f>カレンダー!E63</f>
        <v>月</v>
      </c>
      <c r="H32" s="13" t="str">
        <f>カレンダー!F63</f>
        <v>火</v>
      </c>
      <c r="I32" s="13" t="str">
        <f>カレンダー!G63</f>
        <v>水</v>
      </c>
      <c r="J32" s="13" t="str">
        <f>カレンダー!H63</f>
        <v>木</v>
      </c>
      <c r="K32" s="13" t="str">
        <f>カレンダー!I63</f>
        <v>金</v>
      </c>
      <c r="L32" s="13" t="str">
        <f>カレンダー!J63</f>
        <v>土</v>
      </c>
      <c r="M32" s="13" t="str">
        <f>カレンダー!K63</f>
        <v>日</v>
      </c>
      <c r="N32" s="13" t="str">
        <f>カレンダー!L63</f>
        <v>月</v>
      </c>
      <c r="O32" s="13" t="str">
        <f>カレンダー!M63</f>
        <v>火</v>
      </c>
      <c r="P32" s="13" t="str">
        <f>カレンダー!N63</f>
        <v>水</v>
      </c>
      <c r="Q32" s="13" t="str">
        <f>カレンダー!O63</f>
        <v>木</v>
      </c>
      <c r="R32" s="13" t="str">
        <f>カレンダー!P63</f>
        <v>金</v>
      </c>
      <c r="S32" s="13" t="str">
        <f>カレンダー!Q63</f>
        <v>土</v>
      </c>
      <c r="T32" s="13" t="str">
        <f>カレンダー!R63</f>
        <v>日</v>
      </c>
      <c r="U32" s="13" t="str">
        <f>カレンダー!S63</f>
        <v>月</v>
      </c>
      <c r="V32" s="13" t="str">
        <f>カレンダー!T63</f>
        <v>火</v>
      </c>
      <c r="W32" s="13" t="str">
        <f>カレンダー!U63</f>
        <v>水</v>
      </c>
      <c r="X32" s="13" t="str">
        <f>カレンダー!V63</f>
        <v>木</v>
      </c>
      <c r="Y32" s="13" t="str">
        <f>カレンダー!W63</f>
        <v>金</v>
      </c>
      <c r="Z32" s="13" t="str">
        <f>カレンダー!X63</f>
        <v>土</v>
      </c>
      <c r="AA32" s="13" t="str">
        <f>カレンダー!Y63</f>
        <v>日</v>
      </c>
      <c r="AB32" s="13" t="str">
        <f>カレンダー!Z63</f>
        <v>月</v>
      </c>
      <c r="AC32" s="13" t="str">
        <f>カレンダー!AA63</f>
        <v>火</v>
      </c>
      <c r="AD32" s="13" t="str">
        <f>カレンダー!AB63</f>
        <v>水</v>
      </c>
      <c r="AE32" s="13" t="str">
        <f>カレンダー!AC63</f>
        <v>木</v>
      </c>
      <c r="AF32" s="13" t="str">
        <f>カレンダー!AD63</f>
        <v>金</v>
      </c>
      <c r="AG32" s="13" t="str">
        <f>カレンダー!AE63</f>
        <v>土</v>
      </c>
      <c r="AH32" s="222"/>
      <c r="AI32" s="225"/>
      <c r="AJ32" s="131" t="s">
        <v>48</v>
      </c>
      <c r="AK32" s="152">
        <v>9</v>
      </c>
      <c r="AM32" s="107">
        <f>IFERROR(IF(MONTH(AS31+1)=$AM$28,AS31+1,""),"")</f>
        <v>46579</v>
      </c>
      <c r="AN32" s="103">
        <f t="shared" si="7"/>
        <v>46580</v>
      </c>
      <c r="AO32" s="103">
        <f t="shared" si="7"/>
        <v>46581</v>
      </c>
      <c r="AP32" s="103">
        <f t="shared" si="7"/>
        <v>46582</v>
      </c>
      <c r="AQ32" s="103">
        <f t="shared" si="7"/>
        <v>46583</v>
      </c>
      <c r="AR32" s="103">
        <f t="shared" si="7"/>
        <v>46584</v>
      </c>
      <c r="AS32" s="104">
        <f t="shared" si="7"/>
        <v>46585</v>
      </c>
      <c r="AT32" s="105">
        <f>COUNTIF(M34:S34,"●")+COUNTIF(M34:S34,"■")</f>
        <v>0</v>
      </c>
      <c r="AU32" s="95">
        <f>COUNTIF(M35:S35,"●")+COUNTIF(M35:S35,"■")</f>
        <v>0</v>
      </c>
      <c r="AV32" s="106" t="str">
        <f t="array" ref="AV32">_xlfn.IFS(AT32=0,"",AT32=0,"-",AU32&gt;=AT32,"〇",AU32&lt;=AT32,"×")</f>
        <v/>
      </c>
    </row>
    <row r="33" spans="2:48" s="3" customFormat="1" ht="60" customHeight="1" thickBot="1" x14ac:dyDescent="0.25">
      <c r="B33" s="11" t="s">
        <v>4</v>
      </c>
      <c r="C33" s="134"/>
      <c r="D33" s="134"/>
      <c r="E33" s="134"/>
      <c r="F33" s="134"/>
      <c r="G33" s="134"/>
      <c r="H33" s="134"/>
      <c r="I33" s="134"/>
      <c r="J33" s="134"/>
      <c r="K33" s="134"/>
      <c r="L33" s="134"/>
      <c r="M33" s="134"/>
      <c r="N33" s="134"/>
      <c r="O33" s="134"/>
      <c r="P33" s="134"/>
      <c r="Q33" s="134"/>
      <c r="R33" s="134"/>
      <c r="S33" s="134"/>
      <c r="T33" s="134"/>
      <c r="U33" s="134" t="s">
        <v>8</v>
      </c>
      <c r="V33" s="134"/>
      <c r="W33" s="134"/>
      <c r="X33" s="134"/>
      <c r="Y33" s="134"/>
      <c r="Z33" s="134"/>
      <c r="AA33" s="134"/>
      <c r="AB33" s="134"/>
      <c r="AC33" s="134"/>
      <c r="AD33" s="134"/>
      <c r="AE33" s="134"/>
      <c r="AF33" s="134"/>
      <c r="AG33" s="134"/>
      <c r="AH33" s="223"/>
      <c r="AI33" s="226"/>
      <c r="AJ33" s="128" t="s">
        <v>28</v>
      </c>
      <c r="AK33" s="30">
        <f>AI34</f>
        <v>31</v>
      </c>
      <c r="AM33" s="107">
        <f>IFERROR(IF(MONTH(AS32+1)=$AM$28,AS32+1,""),"")</f>
        <v>46586</v>
      </c>
      <c r="AN33" s="103">
        <f t="shared" si="7"/>
        <v>46587</v>
      </c>
      <c r="AO33" s="103">
        <f t="shared" si="7"/>
        <v>46588</v>
      </c>
      <c r="AP33" s="103">
        <f t="shared" si="7"/>
        <v>46589</v>
      </c>
      <c r="AQ33" s="103">
        <f t="shared" si="7"/>
        <v>46590</v>
      </c>
      <c r="AR33" s="103">
        <f t="shared" si="7"/>
        <v>46591</v>
      </c>
      <c r="AS33" s="104">
        <f t="shared" si="7"/>
        <v>46592</v>
      </c>
      <c r="AT33" s="105">
        <f>COUNTIF(T34:Z34,"●")+COUNTIF(T34:Z34,"■")</f>
        <v>0</v>
      </c>
      <c r="AU33" s="95">
        <f>COUNTIF(T35:Z35,"●")+COUNTIF(T35:Z35,"■")</f>
        <v>0</v>
      </c>
      <c r="AV33" s="106" t="str">
        <f t="array" ref="AV33">_xlfn.IFS(AT33=0,"",AT33=0,"-",AU33&gt;=AT33,"〇",AU33&lt;=AT33,"×")</f>
        <v/>
      </c>
    </row>
    <row r="34" spans="2:48" s="127" customFormat="1" ht="13.5" thickBot="1" x14ac:dyDescent="0.25">
      <c r="B34" s="9" t="s">
        <v>40</v>
      </c>
      <c r="C34" s="140"/>
      <c r="D34" s="140"/>
      <c r="E34" s="140"/>
      <c r="F34" s="140"/>
      <c r="G34" s="140"/>
      <c r="H34" s="143"/>
      <c r="I34" s="143"/>
      <c r="J34" s="140"/>
      <c r="K34" s="140"/>
      <c r="L34" s="140"/>
      <c r="M34" s="140"/>
      <c r="N34" s="140"/>
      <c r="O34" s="143"/>
      <c r="P34" s="143"/>
      <c r="Q34" s="140"/>
      <c r="R34" s="140"/>
      <c r="S34" s="140"/>
      <c r="T34" s="140"/>
      <c r="U34" s="140"/>
      <c r="V34" s="143"/>
      <c r="W34" s="143"/>
      <c r="X34" s="140"/>
      <c r="Y34" s="140"/>
      <c r="Z34" s="140"/>
      <c r="AA34" s="140"/>
      <c r="AB34" s="140"/>
      <c r="AC34" s="143"/>
      <c r="AD34" s="143"/>
      <c r="AE34" s="140"/>
      <c r="AF34" s="140"/>
      <c r="AG34" s="140"/>
      <c r="AH34" s="17">
        <f>COUNTIF(C34:AG34,"●")+COUNTIF(C34:AG34,"■")+COUNTIF(C34:AG34,"▲")</f>
        <v>0</v>
      </c>
      <c r="AI34" s="203">
        <v>31</v>
      </c>
      <c r="AJ34" s="129" t="s">
        <v>43</v>
      </c>
      <c r="AK34" s="34">
        <f>ROUNDDOWN(AK30/AK33,3)</f>
        <v>0</v>
      </c>
      <c r="AM34" s="107">
        <f>IFERROR(IF(MONTH(AS33+1)=$AM$28,AS33+1,""),"")</f>
        <v>46593</v>
      </c>
      <c r="AN34" s="103">
        <f t="shared" si="7"/>
        <v>46594</v>
      </c>
      <c r="AO34" s="103">
        <f t="shared" si="7"/>
        <v>46595</v>
      </c>
      <c r="AP34" s="103">
        <f t="shared" si="7"/>
        <v>46596</v>
      </c>
      <c r="AQ34" s="103">
        <f t="shared" si="7"/>
        <v>46597</v>
      </c>
      <c r="AR34" s="103">
        <f t="shared" si="7"/>
        <v>46598</v>
      </c>
      <c r="AS34" s="104">
        <f t="shared" si="7"/>
        <v>46599</v>
      </c>
      <c r="AT34" s="105">
        <f>COUNTIF(AA34:AG34,"●")+COUNTIF(AA34:AG34,"■")</f>
        <v>0</v>
      </c>
      <c r="AU34" s="95">
        <f>COUNTIF(AA35:AG35,"●")+COUNTIF(AA35:AG35,"■")</f>
        <v>0</v>
      </c>
      <c r="AV34" s="106" t="str">
        <f t="array" ref="AV34">_xlfn.IFS(AT34=0,"",AT34=0,"-",AU34&gt;=AT34,"〇",AU34&lt;=AT34,"×")</f>
        <v/>
      </c>
    </row>
    <row r="35" spans="2:48" s="127" customFormat="1" ht="13.5" thickBot="1" x14ac:dyDescent="0.25">
      <c r="B35" s="10" t="s">
        <v>2</v>
      </c>
      <c r="C35" s="146"/>
      <c r="D35" s="146"/>
      <c r="E35" s="146"/>
      <c r="F35" s="146"/>
      <c r="G35" s="146"/>
      <c r="H35" s="149"/>
      <c r="I35" s="149"/>
      <c r="J35" s="146"/>
      <c r="K35" s="146"/>
      <c r="L35" s="146"/>
      <c r="M35" s="146"/>
      <c r="N35" s="146"/>
      <c r="O35" s="149"/>
      <c r="P35" s="149"/>
      <c r="Q35" s="146"/>
      <c r="R35" s="146"/>
      <c r="S35" s="146"/>
      <c r="T35" s="146"/>
      <c r="U35" s="146"/>
      <c r="V35" s="149"/>
      <c r="W35" s="149"/>
      <c r="X35" s="146"/>
      <c r="Y35" s="146"/>
      <c r="Z35" s="146"/>
      <c r="AA35" s="146"/>
      <c r="AB35" s="146"/>
      <c r="AC35" s="149"/>
      <c r="AD35" s="149"/>
      <c r="AE35" s="146"/>
      <c r="AF35" s="146"/>
      <c r="AG35" s="146"/>
      <c r="AH35" s="123">
        <f>COUNTIF(C35:AG35,"●")+COUNTIF(C35:AG35,"■")+COUNTIF(C35:AG35,"▲")</f>
        <v>0</v>
      </c>
      <c r="AI35" s="204"/>
      <c r="AJ35" s="130" t="s">
        <v>29</v>
      </c>
      <c r="AK35" s="35">
        <f>ROUNDDOWN(AK31/AK33,3)</f>
        <v>0</v>
      </c>
      <c r="AM35" s="107" t="str">
        <f>IFERROR(IF(MONTH(AS34+1)=$AM$28,AS34+1,""),"")</f>
        <v/>
      </c>
      <c r="AN35" s="103" t="str">
        <f t="shared" si="7"/>
        <v/>
      </c>
      <c r="AO35" s="103" t="str">
        <f t="shared" si="7"/>
        <v/>
      </c>
      <c r="AP35" s="103" t="str">
        <f t="shared" si="7"/>
        <v/>
      </c>
      <c r="AQ35" s="103" t="str">
        <f t="shared" si="7"/>
        <v/>
      </c>
      <c r="AR35" s="103" t="str">
        <f t="shared" si="7"/>
        <v/>
      </c>
      <c r="AS35" s="104" t="str">
        <f t="shared" si="7"/>
        <v/>
      </c>
      <c r="AT35" s="113"/>
      <c r="AU35" s="114"/>
      <c r="AV35" s="106" t="str">
        <f t="array" ref="AV35">_xlfn.IFS(AT35=0,"",AT35=0,"-",AU35&gt;=AT35,"〇",AU35&lt;=AT35,"×")</f>
        <v/>
      </c>
    </row>
    <row r="36" spans="2:48" x14ac:dyDescent="0.2">
      <c r="C36" s="21"/>
      <c r="D36" s="21"/>
      <c r="E36" s="21"/>
      <c r="F36" s="21"/>
      <c r="G36" s="21"/>
      <c r="H36" s="21"/>
      <c r="I36" s="21"/>
      <c r="J36" s="21"/>
      <c r="K36" s="21"/>
      <c r="L36" s="21"/>
      <c r="M36" s="21"/>
      <c r="N36" s="21"/>
      <c r="O36" s="21"/>
      <c r="P36" s="21"/>
      <c r="Q36" s="21"/>
      <c r="R36" s="21"/>
      <c r="S36" s="21"/>
      <c r="T36" s="21"/>
      <c r="U36" s="21"/>
      <c r="V36" s="21"/>
      <c r="W36" s="21"/>
      <c r="X36" s="21"/>
      <c r="Y36" s="21"/>
      <c r="Z36" s="21"/>
      <c r="AA36" s="21"/>
      <c r="AB36" s="21"/>
      <c r="AC36" s="21"/>
      <c r="AD36" s="21"/>
      <c r="AE36" s="21"/>
      <c r="AF36" s="21"/>
      <c r="AG36" s="21"/>
      <c r="AM36" s="91">
        <v>8</v>
      </c>
      <c r="AN36" s="92" t="s">
        <v>17</v>
      </c>
      <c r="AO36" s="92"/>
      <c r="AP36" s="92"/>
      <c r="AQ36" s="92"/>
      <c r="AR36" s="92"/>
      <c r="AS36" s="93"/>
      <c r="AT36" s="194" t="s">
        <v>110</v>
      </c>
      <c r="AU36" s="195"/>
      <c r="AV36" s="196"/>
    </row>
    <row r="37" spans="2:48" ht="13.5" thickBot="1" x14ac:dyDescent="0.25">
      <c r="C37" s="21"/>
      <c r="D37" s="21"/>
      <c r="E37" s="21"/>
      <c r="F37" s="21"/>
      <c r="G37" s="21"/>
      <c r="H37" s="21"/>
      <c r="I37" s="21"/>
      <c r="J37" s="21"/>
      <c r="K37" s="21"/>
      <c r="L37" s="21"/>
      <c r="M37" s="21"/>
      <c r="N37" s="21"/>
      <c r="O37" s="21"/>
      <c r="P37" s="21"/>
      <c r="Q37" s="21"/>
      <c r="R37" s="21"/>
      <c r="S37" s="21"/>
      <c r="T37" s="21"/>
      <c r="U37" s="21"/>
      <c r="V37" s="21"/>
      <c r="W37" s="21"/>
      <c r="X37" s="21"/>
      <c r="Y37" s="21"/>
      <c r="Z37" s="21"/>
      <c r="AA37" s="21"/>
      <c r="AB37" s="21"/>
      <c r="AC37" s="21"/>
      <c r="AD37" s="21"/>
      <c r="AE37" s="21"/>
      <c r="AF37" s="21"/>
      <c r="AG37" s="76" t="s">
        <v>95</v>
      </c>
      <c r="AH37" s="62" t="str">
        <f>IF(AK42="-","-",IF(OR(AK42&gt;=8/28,AK38&gt;=AK40),"OK","NG"))</f>
        <v>NG</v>
      </c>
      <c r="AJ37" s="76" t="s">
        <v>94</v>
      </c>
      <c r="AK37" s="62" t="str">
        <f>IF(AK43="-","-",IF(OR(AK43&gt;=8/28,AK39&gt;=AK40),"OK","NG"))</f>
        <v>NG</v>
      </c>
      <c r="AM37" s="96" t="s">
        <v>16</v>
      </c>
      <c r="AN37" s="97" t="s">
        <v>17</v>
      </c>
      <c r="AO37" s="97" t="s">
        <v>18</v>
      </c>
      <c r="AP37" s="97" t="s">
        <v>12</v>
      </c>
      <c r="AQ37" s="97" t="s">
        <v>13</v>
      </c>
      <c r="AR37" s="97" t="s">
        <v>14</v>
      </c>
      <c r="AS37" s="115" t="s">
        <v>15</v>
      </c>
      <c r="AT37" s="99" t="s">
        <v>117</v>
      </c>
      <c r="AU37" s="100" t="s">
        <v>118</v>
      </c>
      <c r="AV37" s="101" t="s">
        <v>101</v>
      </c>
    </row>
    <row r="38" spans="2:48" ht="13.5" customHeight="1" thickBot="1" x14ac:dyDescent="0.25">
      <c r="B38" s="8" t="s">
        <v>0</v>
      </c>
      <c r="C38" s="218">
        <v>8</v>
      </c>
      <c r="D38" s="219"/>
      <c r="E38" s="219"/>
      <c r="F38" s="219"/>
      <c r="G38" s="219"/>
      <c r="H38" s="219"/>
      <c r="I38" s="219"/>
      <c r="J38" s="219"/>
      <c r="K38" s="219"/>
      <c r="L38" s="219"/>
      <c r="M38" s="219"/>
      <c r="N38" s="219"/>
      <c r="O38" s="219"/>
      <c r="P38" s="219"/>
      <c r="Q38" s="219"/>
      <c r="R38" s="219"/>
      <c r="S38" s="219"/>
      <c r="T38" s="219"/>
      <c r="U38" s="219"/>
      <c r="V38" s="219"/>
      <c r="W38" s="219"/>
      <c r="X38" s="219"/>
      <c r="Y38" s="219"/>
      <c r="Z38" s="219"/>
      <c r="AA38" s="219"/>
      <c r="AB38" s="219"/>
      <c r="AC38" s="219"/>
      <c r="AD38" s="219"/>
      <c r="AE38" s="219"/>
      <c r="AF38" s="219"/>
      <c r="AG38" s="227"/>
      <c r="AH38" s="221" t="s">
        <v>134</v>
      </c>
      <c r="AI38" s="224" t="s">
        <v>28</v>
      </c>
      <c r="AJ38" s="131" t="s">
        <v>41</v>
      </c>
      <c r="AK38" s="32">
        <f>AH42</f>
        <v>0</v>
      </c>
      <c r="AM38" s="107">
        <f>IF(AL38&lt;&gt;"",AL38+1,IF(TEXT(カレンダー!$A$64,"aaa")=AM37,カレンダー!$A$64,""))</f>
        <v>46600</v>
      </c>
      <c r="AN38" s="103">
        <f>IF(AM38&lt;&gt;"",AM38+1,IF(TEXT(カレンダー!$A$64,"aaa")=AN37,カレンダー!$A$64,""))</f>
        <v>46601</v>
      </c>
      <c r="AO38" s="103">
        <f>IF(AN38&lt;&gt;"",AN38+1,IF(TEXT(カレンダー!$A$64,"aaa")=AO37,カレンダー!$A$64,""))</f>
        <v>46602</v>
      </c>
      <c r="AP38" s="103">
        <f>IF(AO38&lt;&gt;"",AO38+1,IF(TEXT(カレンダー!$A$64,"aaa")=AP37,カレンダー!$A$64,""))</f>
        <v>46603</v>
      </c>
      <c r="AQ38" s="103">
        <f>IF(AP38&lt;&gt;"",AP38+1,IF(TEXT(カレンダー!$A$64,"aaa")=AQ37,カレンダー!$A$64,""))</f>
        <v>46604</v>
      </c>
      <c r="AR38" s="103">
        <f>IF(AQ38&lt;&gt;"",AQ38+1,IF(TEXT(カレンダー!$A$64,"aaa")=AR37,カレンダー!$A$64,""))</f>
        <v>46605</v>
      </c>
      <c r="AS38" s="104">
        <f>IF(AR38&lt;&gt;"",AR38+1,IF(TEXT(カレンダー!$A$64,"aaa")=AS37,カレンダー!$A$64,""))</f>
        <v>46606</v>
      </c>
      <c r="AT38" s="105">
        <f>COUNTIF(C42:I42,"●")+COUNTIF(C42:I42,"■")</f>
        <v>0</v>
      </c>
      <c r="AU38" s="95">
        <f>COUNTIF(C43,"●")+COUNTIF(C43,"■")</f>
        <v>0</v>
      </c>
      <c r="AV38" s="106" t="str">
        <f t="array" ref="AV38">_xlfn.IFS(AT38=0,"",AT38=0,"-",AU38&gt;=AT38,"〇",AU38&lt;=AT38,"×")</f>
        <v/>
      </c>
    </row>
    <row r="39" spans="2:48" ht="13.5" thickBot="1" x14ac:dyDescent="0.25">
      <c r="B39" s="9" t="s">
        <v>1</v>
      </c>
      <c r="C39" s="13">
        <v>1</v>
      </c>
      <c r="D39" s="13">
        <f t="shared" ref="D39:AG39" si="8">+C39+1</f>
        <v>2</v>
      </c>
      <c r="E39" s="13">
        <f t="shared" si="8"/>
        <v>3</v>
      </c>
      <c r="F39" s="13">
        <f t="shared" si="8"/>
        <v>4</v>
      </c>
      <c r="G39" s="13">
        <f t="shared" si="8"/>
        <v>5</v>
      </c>
      <c r="H39" s="13">
        <f t="shared" si="8"/>
        <v>6</v>
      </c>
      <c r="I39" s="13">
        <f t="shared" si="8"/>
        <v>7</v>
      </c>
      <c r="J39" s="13">
        <f t="shared" si="8"/>
        <v>8</v>
      </c>
      <c r="K39" s="13">
        <f t="shared" si="8"/>
        <v>9</v>
      </c>
      <c r="L39" s="13">
        <f t="shared" si="8"/>
        <v>10</v>
      </c>
      <c r="M39" s="13">
        <f t="shared" si="8"/>
        <v>11</v>
      </c>
      <c r="N39" s="13">
        <f t="shared" si="8"/>
        <v>12</v>
      </c>
      <c r="O39" s="13">
        <f t="shared" si="8"/>
        <v>13</v>
      </c>
      <c r="P39" s="13">
        <f t="shared" si="8"/>
        <v>14</v>
      </c>
      <c r="Q39" s="13">
        <f t="shared" si="8"/>
        <v>15</v>
      </c>
      <c r="R39" s="13">
        <f t="shared" si="8"/>
        <v>16</v>
      </c>
      <c r="S39" s="13">
        <f t="shared" si="8"/>
        <v>17</v>
      </c>
      <c r="T39" s="13">
        <f t="shared" si="8"/>
        <v>18</v>
      </c>
      <c r="U39" s="13">
        <f t="shared" si="8"/>
        <v>19</v>
      </c>
      <c r="V39" s="13">
        <f t="shared" si="8"/>
        <v>20</v>
      </c>
      <c r="W39" s="13">
        <f t="shared" si="8"/>
        <v>21</v>
      </c>
      <c r="X39" s="13">
        <f t="shared" si="8"/>
        <v>22</v>
      </c>
      <c r="Y39" s="13">
        <f t="shared" si="8"/>
        <v>23</v>
      </c>
      <c r="Z39" s="13">
        <f t="shared" si="8"/>
        <v>24</v>
      </c>
      <c r="AA39" s="13">
        <f t="shared" si="8"/>
        <v>25</v>
      </c>
      <c r="AB39" s="13">
        <f t="shared" si="8"/>
        <v>26</v>
      </c>
      <c r="AC39" s="13">
        <f t="shared" si="8"/>
        <v>27</v>
      </c>
      <c r="AD39" s="13">
        <f t="shared" si="8"/>
        <v>28</v>
      </c>
      <c r="AE39" s="13">
        <f t="shared" si="8"/>
        <v>29</v>
      </c>
      <c r="AF39" s="13">
        <f t="shared" si="8"/>
        <v>30</v>
      </c>
      <c r="AG39" s="13">
        <f t="shared" si="8"/>
        <v>31</v>
      </c>
      <c r="AH39" s="222"/>
      <c r="AI39" s="225"/>
      <c r="AJ39" s="131" t="s">
        <v>42</v>
      </c>
      <c r="AK39" s="32">
        <f>AH43</f>
        <v>0</v>
      </c>
      <c r="AM39" s="107">
        <f>IFERROR(IF(MONTH(AS38+1)=$AM$36,AS38+1,""),"")</f>
        <v>46607</v>
      </c>
      <c r="AN39" s="103">
        <f t="shared" ref="AN39:AS43" si="9">IFERROR(IF(MONTH(AM39+1)=$AM$36,AM39+1,""),"")</f>
        <v>46608</v>
      </c>
      <c r="AO39" s="103">
        <f t="shared" si="9"/>
        <v>46609</v>
      </c>
      <c r="AP39" s="103">
        <f t="shared" si="9"/>
        <v>46610</v>
      </c>
      <c r="AQ39" s="103">
        <f t="shared" si="9"/>
        <v>46611</v>
      </c>
      <c r="AR39" s="103">
        <f t="shared" si="9"/>
        <v>46612</v>
      </c>
      <c r="AS39" s="104">
        <f t="shared" si="9"/>
        <v>46613</v>
      </c>
      <c r="AT39" s="105">
        <f>COUNTIF(J42:P42,"●")+COUNTIF(J42:P42,"■")</f>
        <v>0</v>
      </c>
      <c r="AU39" s="95">
        <f>COUNTIF(D43:J43,"●")+COUNTIF(D43:J43,"■")</f>
        <v>0</v>
      </c>
      <c r="AV39" s="106" t="str">
        <f t="array" ref="AV39">_xlfn.IFS(AT39=0,"",AT39=0,"-",AU39&gt;=AT39,"〇",AU39&lt;=AT39,"×")</f>
        <v/>
      </c>
    </row>
    <row r="40" spans="2:48" ht="13.5" thickBot="1" x14ac:dyDescent="0.25">
      <c r="B40" s="9" t="s">
        <v>3</v>
      </c>
      <c r="C40" s="13" t="str">
        <f>カレンダー!A65</f>
        <v>日</v>
      </c>
      <c r="D40" s="13" t="str">
        <f>カレンダー!B65</f>
        <v>月</v>
      </c>
      <c r="E40" s="13" t="str">
        <f>カレンダー!C65</f>
        <v>火</v>
      </c>
      <c r="F40" s="13" t="str">
        <f>カレンダー!D65</f>
        <v>水</v>
      </c>
      <c r="G40" s="13" t="str">
        <f>カレンダー!E65</f>
        <v>木</v>
      </c>
      <c r="H40" s="13" t="str">
        <f>カレンダー!F65</f>
        <v>金</v>
      </c>
      <c r="I40" s="13" t="str">
        <f>カレンダー!G65</f>
        <v>土</v>
      </c>
      <c r="J40" s="13" t="str">
        <f>カレンダー!H65</f>
        <v>日</v>
      </c>
      <c r="K40" s="13" t="str">
        <f>カレンダー!I65</f>
        <v>月</v>
      </c>
      <c r="L40" s="13" t="str">
        <f>カレンダー!J65</f>
        <v>火</v>
      </c>
      <c r="M40" s="13" t="str">
        <f>カレンダー!K65</f>
        <v>水</v>
      </c>
      <c r="N40" s="13" t="str">
        <f>カレンダー!L65</f>
        <v>木</v>
      </c>
      <c r="O40" s="13" t="str">
        <f>カレンダー!M65</f>
        <v>金</v>
      </c>
      <c r="P40" s="13" t="str">
        <f>カレンダー!N65</f>
        <v>土</v>
      </c>
      <c r="Q40" s="13" t="str">
        <f>カレンダー!O65</f>
        <v>日</v>
      </c>
      <c r="R40" s="13" t="str">
        <f>カレンダー!P65</f>
        <v>月</v>
      </c>
      <c r="S40" s="13" t="str">
        <f>カレンダー!Q65</f>
        <v>火</v>
      </c>
      <c r="T40" s="13" t="str">
        <f>カレンダー!R65</f>
        <v>水</v>
      </c>
      <c r="U40" s="13" t="str">
        <f>カレンダー!S65</f>
        <v>木</v>
      </c>
      <c r="V40" s="13" t="str">
        <f>カレンダー!T65</f>
        <v>金</v>
      </c>
      <c r="W40" s="13" t="str">
        <f>カレンダー!U65</f>
        <v>土</v>
      </c>
      <c r="X40" s="13" t="str">
        <f>カレンダー!V65</f>
        <v>日</v>
      </c>
      <c r="Y40" s="13" t="str">
        <f>カレンダー!W65</f>
        <v>月</v>
      </c>
      <c r="Z40" s="13" t="str">
        <f>カレンダー!X65</f>
        <v>火</v>
      </c>
      <c r="AA40" s="13" t="str">
        <f>カレンダー!Y65</f>
        <v>水</v>
      </c>
      <c r="AB40" s="13" t="str">
        <f>カレンダー!Z65</f>
        <v>木</v>
      </c>
      <c r="AC40" s="13" t="str">
        <f>カレンダー!AA65</f>
        <v>金</v>
      </c>
      <c r="AD40" s="13" t="str">
        <f>カレンダー!AB65</f>
        <v>土</v>
      </c>
      <c r="AE40" s="13" t="str">
        <f>カレンダー!AC65</f>
        <v>日</v>
      </c>
      <c r="AF40" s="13" t="str">
        <f>カレンダー!AD65</f>
        <v>月</v>
      </c>
      <c r="AG40" s="13" t="str">
        <f>カレンダー!AE65</f>
        <v>火</v>
      </c>
      <c r="AH40" s="222"/>
      <c r="AI40" s="225"/>
      <c r="AJ40" s="131" t="s">
        <v>48</v>
      </c>
      <c r="AK40" s="152">
        <v>11</v>
      </c>
      <c r="AM40" s="107">
        <f>IFERROR(IF(MONTH(AS39+1)=$AM$36,AS39+1,""),"")</f>
        <v>46614</v>
      </c>
      <c r="AN40" s="103">
        <f t="shared" si="9"/>
        <v>46615</v>
      </c>
      <c r="AO40" s="103">
        <f t="shared" si="9"/>
        <v>46616</v>
      </c>
      <c r="AP40" s="103">
        <f t="shared" si="9"/>
        <v>46617</v>
      </c>
      <c r="AQ40" s="103">
        <f t="shared" si="9"/>
        <v>46618</v>
      </c>
      <c r="AR40" s="103">
        <f t="shared" si="9"/>
        <v>46619</v>
      </c>
      <c r="AS40" s="104">
        <f t="shared" si="9"/>
        <v>46620</v>
      </c>
      <c r="AT40" s="105">
        <f>COUNTIF(Q42:W42,"●")+COUNTIF(Q42:W42,"■")</f>
        <v>0</v>
      </c>
      <c r="AU40" s="95">
        <f>COUNTIF(K43:Q43,"●")+COUNTIF(K43:Q43,"■")</f>
        <v>0</v>
      </c>
      <c r="AV40" s="106" t="str">
        <f t="array" ref="AV40">_xlfn.IFS(AT40=0,"",AT40=0,"-",AU40&gt;=AT40,"〇",AU40&lt;=AT40,"×")</f>
        <v/>
      </c>
    </row>
    <row r="41" spans="2:48" s="3" customFormat="1" ht="60" customHeight="1" thickBot="1" x14ac:dyDescent="0.25">
      <c r="B41" s="11" t="s">
        <v>4</v>
      </c>
      <c r="C41" s="134"/>
      <c r="D41" s="134"/>
      <c r="E41" s="134"/>
      <c r="F41" s="134"/>
      <c r="G41" s="134"/>
      <c r="H41" s="134"/>
      <c r="I41" s="134"/>
      <c r="J41" s="134"/>
      <c r="K41" s="134"/>
      <c r="L41" s="134"/>
      <c r="M41" s="134" t="s">
        <v>38</v>
      </c>
      <c r="N41" s="134"/>
      <c r="O41" s="134" t="s">
        <v>11</v>
      </c>
      <c r="P41" s="134" t="s">
        <v>31</v>
      </c>
      <c r="Q41" s="134" t="s">
        <v>31</v>
      </c>
      <c r="R41" s="134"/>
      <c r="S41" s="134"/>
      <c r="T41" s="134"/>
      <c r="U41" s="134"/>
      <c r="V41" s="134"/>
      <c r="W41" s="134"/>
      <c r="X41" s="134"/>
      <c r="Y41" s="134"/>
      <c r="Z41" s="134"/>
      <c r="AA41" s="134"/>
      <c r="AB41" s="134"/>
      <c r="AC41" s="134"/>
      <c r="AD41" s="134"/>
      <c r="AE41" s="134"/>
      <c r="AF41" s="134"/>
      <c r="AG41" s="134"/>
      <c r="AH41" s="223"/>
      <c r="AI41" s="226"/>
      <c r="AJ41" s="128" t="s">
        <v>28</v>
      </c>
      <c r="AK41" s="30">
        <f>AI42</f>
        <v>28</v>
      </c>
      <c r="AM41" s="107">
        <f>IFERROR(IF(MONTH(AS40+1)=$AM$36,AS40+1,""),"")</f>
        <v>46621</v>
      </c>
      <c r="AN41" s="103">
        <f t="shared" si="9"/>
        <v>46622</v>
      </c>
      <c r="AO41" s="103">
        <f t="shared" si="9"/>
        <v>46623</v>
      </c>
      <c r="AP41" s="103">
        <f t="shared" si="9"/>
        <v>46624</v>
      </c>
      <c r="AQ41" s="103">
        <f t="shared" si="9"/>
        <v>46625</v>
      </c>
      <c r="AR41" s="103">
        <f t="shared" si="9"/>
        <v>46626</v>
      </c>
      <c r="AS41" s="104">
        <f t="shared" si="9"/>
        <v>46627</v>
      </c>
      <c r="AT41" s="105">
        <f>COUNTIF(X42:AD42,"●")+COUNTIF(X42:AD42,"■")</f>
        <v>0</v>
      </c>
      <c r="AU41" s="95">
        <f>COUNTIF(R43:X43,"●")+COUNTIF(R43:X43,"■")</f>
        <v>0</v>
      </c>
      <c r="AV41" s="106" t="str">
        <f t="array" ref="AV41">_xlfn.IFS(AT41=0,"",AT41=0,"-",AU41&gt;=AT41,"〇",AU41&lt;=AT41,"×")</f>
        <v/>
      </c>
    </row>
    <row r="42" spans="2:48" s="127" customFormat="1" ht="13.5" thickBot="1" x14ac:dyDescent="0.25">
      <c r="B42" s="9" t="s">
        <v>40</v>
      </c>
      <c r="C42" s="140"/>
      <c r="D42" s="140"/>
      <c r="E42" s="143"/>
      <c r="F42" s="143"/>
      <c r="G42" s="140"/>
      <c r="H42" s="140"/>
      <c r="I42" s="140"/>
      <c r="J42" s="140"/>
      <c r="K42" s="140"/>
      <c r="L42" s="143"/>
      <c r="M42" s="140"/>
      <c r="N42" s="140"/>
      <c r="O42" s="160"/>
      <c r="P42" s="160"/>
      <c r="Q42" s="160"/>
      <c r="R42" s="140"/>
      <c r="S42" s="143"/>
      <c r="T42" s="143"/>
      <c r="U42" s="140"/>
      <c r="V42" s="140"/>
      <c r="W42" s="140"/>
      <c r="X42" s="140"/>
      <c r="Y42" s="140"/>
      <c r="Z42" s="143"/>
      <c r="AA42" s="143"/>
      <c r="AB42" s="140"/>
      <c r="AC42" s="140"/>
      <c r="AD42" s="140"/>
      <c r="AE42" s="140"/>
      <c r="AF42" s="140"/>
      <c r="AG42" s="143"/>
      <c r="AH42" s="17">
        <f>COUNTIF(C42:AG42,"●")+COUNTIF(C42:AG42,"■")+COUNTIF(C42:AG42,"▲")</f>
        <v>0</v>
      </c>
      <c r="AI42" s="203">
        <v>28</v>
      </c>
      <c r="AJ42" s="129" t="s">
        <v>43</v>
      </c>
      <c r="AK42" s="34">
        <f>ROUNDDOWN(AK38/AK41,3)</f>
        <v>0</v>
      </c>
      <c r="AM42" s="107">
        <f>IFERROR(IF(MONTH(AS41+1)=$AM$36,AS41+1,""),"")</f>
        <v>46628</v>
      </c>
      <c r="AN42" s="103">
        <f t="shared" si="9"/>
        <v>46629</v>
      </c>
      <c r="AO42" s="103">
        <f t="shared" si="9"/>
        <v>46630</v>
      </c>
      <c r="AP42" s="103" t="str">
        <f t="shared" si="9"/>
        <v/>
      </c>
      <c r="AQ42" s="103" t="str">
        <f t="shared" si="9"/>
        <v/>
      </c>
      <c r="AR42" s="103" t="str">
        <f t="shared" si="9"/>
        <v/>
      </c>
      <c r="AS42" s="104" t="str">
        <f t="shared" si="9"/>
        <v/>
      </c>
      <c r="AT42" s="105">
        <f>COUNTIF(AE42:AG42,"●")+COUNTIF(AE42:AG42,"■")</f>
        <v>0</v>
      </c>
      <c r="AU42" s="95">
        <f>COUNTIF(Y43:AE43,"●")+COUNTIF(Y43:AE43,"■")</f>
        <v>0</v>
      </c>
      <c r="AV42" s="106" t="str">
        <f t="array" ref="AV42">_xlfn.IFS(AT42=0,"",AT42=0,"-",AU42&gt;=AT42,"〇",AU42&lt;=AT42,"×")</f>
        <v/>
      </c>
    </row>
    <row r="43" spans="2:48" s="127" customFormat="1" ht="13.5" thickBot="1" x14ac:dyDescent="0.25">
      <c r="B43" s="10" t="s">
        <v>2</v>
      </c>
      <c r="C43" s="146"/>
      <c r="D43" s="146"/>
      <c r="E43" s="149"/>
      <c r="F43" s="149"/>
      <c r="G43" s="146"/>
      <c r="H43" s="146"/>
      <c r="I43" s="146"/>
      <c r="J43" s="146"/>
      <c r="K43" s="146"/>
      <c r="L43" s="149"/>
      <c r="M43" s="146"/>
      <c r="N43" s="146"/>
      <c r="O43" s="161"/>
      <c r="P43" s="161"/>
      <c r="Q43" s="161"/>
      <c r="R43" s="146"/>
      <c r="S43" s="149"/>
      <c r="T43" s="149"/>
      <c r="U43" s="146"/>
      <c r="V43" s="146"/>
      <c r="W43" s="146"/>
      <c r="X43" s="146"/>
      <c r="Y43" s="146"/>
      <c r="Z43" s="149"/>
      <c r="AA43" s="149"/>
      <c r="AB43" s="146"/>
      <c r="AC43" s="146"/>
      <c r="AD43" s="146"/>
      <c r="AE43" s="146"/>
      <c r="AF43" s="146"/>
      <c r="AG43" s="149"/>
      <c r="AH43" s="123">
        <f>COUNTIF(C43:AG43,"●")+COUNTIF(C43:AG43,"■")+COUNTIF(C43:AG43,"▲")</f>
        <v>0</v>
      </c>
      <c r="AI43" s="204"/>
      <c r="AJ43" s="130" t="s">
        <v>29</v>
      </c>
      <c r="AK43" s="35">
        <f>ROUNDDOWN(AK39/AK41,3)</f>
        <v>0</v>
      </c>
      <c r="AM43" s="107" t="str">
        <f>IFERROR(IF(MONTH(AS42+1)=$AM$36,AS42+1,""),"")</f>
        <v/>
      </c>
      <c r="AN43" s="103" t="str">
        <f t="shared" si="9"/>
        <v/>
      </c>
      <c r="AO43" s="103" t="str">
        <f t="shared" si="9"/>
        <v/>
      </c>
      <c r="AP43" s="103" t="str">
        <f t="shared" si="9"/>
        <v/>
      </c>
      <c r="AQ43" s="103" t="str">
        <f t="shared" si="9"/>
        <v/>
      </c>
      <c r="AR43" s="103" t="str">
        <f t="shared" si="9"/>
        <v/>
      </c>
      <c r="AS43" s="104" t="str">
        <f t="shared" si="9"/>
        <v/>
      </c>
      <c r="AT43" s="105"/>
      <c r="AU43" s="95"/>
      <c r="AV43" s="106" t="str">
        <f t="array" ref="AV43">_xlfn.IFS(AT43=0,"",AT43=0,"-",AU43&gt;=AT43,"〇",AU43&lt;=AT43,"×")</f>
        <v/>
      </c>
    </row>
    <row r="44" spans="2:48" x14ac:dyDescent="0.2">
      <c r="C44" s="21"/>
      <c r="D44" s="21"/>
      <c r="E44" s="21"/>
      <c r="F44" s="21"/>
      <c r="G44" s="21"/>
      <c r="H44" s="21"/>
      <c r="I44" s="21"/>
      <c r="J44" s="21"/>
      <c r="K44" s="21"/>
      <c r="L44" s="21"/>
      <c r="M44" s="21"/>
      <c r="N44" s="21"/>
      <c r="O44" s="21"/>
      <c r="P44" s="21"/>
      <c r="Q44" s="21"/>
      <c r="R44" s="21"/>
      <c r="S44" s="21"/>
      <c r="T44" s="21"/>
      <c r="U44" s="21"/>
      <c r="V44" s="21"/>
      <c r="W44" s="21"/>
      <c r="X44" s="21"/>
      <c r="Y44" s="21"/>
      <c r="Z44" s="21"/>
      <c r="AA44" s="21"/>
      <c r="AB44" s="21"/>
      <c r="AC44" s="21"/>
      <c r="AD44" s="21"/>
      <c r="AE44" s="21"/>
      <c r="AF44" s="21"/>
      <c r="AG44" s="21"/>
      <c r="AM44" s="91">
        <v>9</v>
      </c>
      <c r="AN44" s="92" t="s">
        <v>17</v>
      </c>
      <c r="AO44" s="92"/>
      <c r="AP44" s="92"/>
      <c r="AQ44" s="92"/>
      <c r="AR44" s="92"/>
      <c r="AS44" s="93"/>
      <c r="AT44" s="194" t="s">
        <v>110</v>
      </c>
      <c r="AU44" s="195"/>
      <c r="AV44" s="196"/>
    </row>
    <row r="45" spans="2:48" ht="13.5" thickBot="1" x14ac:dyDescent="0.25">
      <c r="C45" s="21"/>
      <c r="D45" s="21"/>
      <c r="E45" s="21"/>
      <c r="F45" s="21"/>
      <c r="G45" s="21"/>
      <c r="H45" s="21"/>
      <c r="I45" s="21"/>
      <c r="J45" s="21"/>
      <c r="K45" s="21"/>
      <c r="L45" s="21"/>
      <c r="M45" s="21"/>
      <c r="N45" s="21"/>
      <c r="O45" s="21"/>
      <c r="P45" s="21"/>
      <c r="Q45" s="21"/>
      <c r="R45" s="21"/>
      <c r="S45" s="21"/>
      <c r="T45" s="21"/>
      <c r="U45" s="21"/>
      <c r="V45" s="21"/>
      <c r="W45" s="21"/>
      <c r="X45" s="21"/>
      <c r="Y45" s="21"/>
      <c r="Z45" s="21"/>
      <c r="AA45" s="21"/>
      <c r="AB45" s="21"/>
      <c r="AC45" s="21"/>
      <c r="AD45" s="21"/>
      <c r="AE45" s="21"/>
      <c r="AF45" s="21"/>
      <c r="AG45" s="76" t="s">
        <v>95</v>
      </c>
      <c r="AH45" s="62" t="str">
        <f>IF(AK50="-","-",IF(OR(AK50&gt;=8/28,AK46&gt;=AK48),"OK","NG"))</f>
        <v>NG</v>
      </c>
      <c r="AJ45" s="76" t="s">
        <v>94</v>
      </c>
      <c r="AK45" s="62" t="str">
        <f>IF(AK51="-","-",IF(OR(AK51&gt;=8/28,AK47&gt;=AK48),"OK","NG"))</f>
        <v>NG</v>
      </c>
      <c r="AM45" s="96" t="s">
        <v>16</v>
      </c>
      <c r="AN45" s="97" t="s">
        <v>17</v>
      </c>
      <c r="AO45" s="97" t="s">
        <v>18</v>
      </c>
      <c r="AP45" s="97" t="s">
        <v>12</v>
      </c>
      <c r="AQ45" s="97" t="s">
        <v>13</v>
      </c>
      <c r="AR45" s="97" t="s">
        <v>14</v>
      </c>
      <c r="AS45" s="115" t="s">
        <v>15</v>
      </c>
      <c r="AT45" s="99" t="s">
        <v>117</v>
      </c>
      <c r="AU45" s="100" t="s">
        <v>118</v>
      </c>
      <c r="AV45" s="101" t="s">
        <v>101</v>
      </c>
    </row>
    <row r="46" spans="2:48" ht="13.5" customHeight="1" thickBot="1" x14ac:dyDescent="0.25">
      <c r="B46" s="8" t="s">
        <v>0</v>
      </c>
      <c r="C46" s="218">
        <v>9</v>
      </c>
      <c r="D46" s="219"/>
      <c r="E46" s="219"/>
      <c r="F46" s="219"/>
      <c r="G46" s="219"/>
      <c r="H46" s="219"/>
      <c r="I46" s="219"/>
      <c r="J46" s="219"/>
      <c r="K46" s="219"/>
      <c r="L46" s="219"/>
      <c r="M46" s="219"/>
      <c r="N46" s="219"/>
      <c r="O46" s="219"/>
      <c r="P46" s="219"/>
      <c r="Q46" s="219"/>
      <c r="R46" s="219"/>
      <c r="S46" s="219"/>
      <c r="T46" s="219"/>
      <c r="U46" s="219"/>
      <c r="V46" s="219"/>
      <c r="W46" s="219"/>
      <c r="X46" s="219"/>
      <c r="Y46" s="219"/>
      <c r="Z46" s="219"/>
      <c r="AA46" s="219"/>
      <c r="AB46" s="219"/>
      <c r="AC46" s="219"/>
      <c r="AD46" s="219"/>
      <c r="AE46" s="219"/>
      <c r="AF46" s="219"/>
      <c r="AG46" s="227"/>
      <c r="AH46" s="221" t="s">
        <v>134</v>
      </c>
      <c r="AI46" s="224" t="s">
        <v>28</v>
      </c>
      <c r="AJ46" s="131" t="s">
        <v>41</v>
      </c>
      <c r="AK46" s="32">
        <f>AH50</f>
        <v>0</v>
      </c>
      <c r="AM46" s="107" t="str">
        <f>IF(AL46&lt;&gt;"",AL46+1,IF(TEXT(カレンダー!$A$66,"aaa")=AM45,カレンダー!$A$66,""))</f>
        <v/>
      </c>
      <c r="AN46" s="103" t="str">
        <f>IF(AM46&lt;&gt;"",AM46+1,IF(TEXT(カレンダー!$A$66,"aaa")=AN45,カレンダー!$A$66,""))</f>
        <v/>
      </c>
      <c r="AO46" s="103" t="str">
        <f>IF(AN46&lt;&gt;"",AN46+1,IF(TEXT(カレンダー!$A$66,"aaa")=AO45,カレンダー!$A$66,""))</f>
        <v/>
      </c>
      <c r="AP46" s="103">
        <f>IF(AO46&lt;&gt;"",AO46+1,IF(TEXT(カレンダー!$A$66,"aaa")=AP45,カレンダー!$A$66,""))</f>
        <v>46631</v>
      </c>
      <c r="AQ46" s="103">
        <f>IF(AP46&lt;&gt;"",AP46+1,IF(TEXT(カレンダー!$A$66,"aaa")=AQ45,カレンダー!$A$66,""))</f>
        <v>46632</v>
      </c>
      <c r="AR46" s="103">
        <f>IF(AQ46&lt;&gt;"",AQ46+1,IF(TEXT(カレンダー!$A$66,"aaa")=AR45,カレンダー!$A$66,""))</f>
        <v>46633</v>
      </c>
      <c r="AS46" s="104">
        <f>IF(AR46&lt;&gt;"",AR46+1,IF(TEXT(カレンダー!$A$66,"aaa")=AS45,カレンダー!$A$66,""))</f>
        <v>46634</v>
      </c>
      <c r="AT46" s="105">
        <f>COUNTIF(C50:F50,"●")+COUNTIF(C50:F50,"■")</f>
        <v>0</v>
      </c>
      <c r="AU46" s="95">
        <f>COUNTIF(C51:F51,"●")+COUNTIF(C51:F51,"■")</f>
        <v>0</v>
      </c>
      <c r="AV46" s="106" t="str">
        <f t="array" ref="AV46">_xlfn.IFS(AT46=0,"",AT46=0,"-",AU46&gt;=AT46,"〇",AU46&lt;=AT46,"×")</f>
        <v/>
      </c>
    </row>
    <row r="47" spans="2:48" ht="13.5" thickBot="1" x14ac:dyDescent="0.25">
      <c r="B47" s="9" t="s">
        <v>1</v>
      </c>
      <c r="C47" s="13">
        <v>1</v>
      </c>
      <c r="D47" s="13">
        <f t="shared" ref="D47:AF47" si="10">+C47+1</f>
        <v>2</v>
      </c>
      <c r="E47" s="13">
        <f t="shared" si="10"/>
        <v>3</v>
      </c>
      <c r="F47" s="13">
        <f t="shared" si="10"/>
        <v>4</v>
      </c>
      <c r="G47" s="13">
        <f t="shared" si="10"/>
        <v>5</v>
      </c>
      <c r="H47" s="13">
        <f t="shared" si="10"/>
        <v>6</v>
      </c>
      <c r="I47" s="13">
        <f t="shared" si="10"/>
        <v>7</v>
      </c>
      <c r="J47" s="13">
        <f t="shared" si="10"/>
        <v>8</v>
      </c>
      <c r="K47" s="13">
        <f t="shared" si="10"/>
        <v>9</v>
      </c>
      <c r="L47" s="13">
        <f t="shared" si="10"/>
        <v>10</v>
      </c>
      <c r="M47" s="13">
        <f t="shared" si="10"/>
        <v>11</v>
      </c>
      <c r="N47" s="13">
        <f t="shared" si="10"/>
        <v>12</v>
      </c>
      <c r="O47" s="13">
        <f t="shared" si="10"/>
        <v>13</v>
      </c>
      <c r="P47" s="13">
        <f t="shared" si="10"/>
        <v>14</v>
      </c>
      <c r="Q47" s="13">
        <f t="shared" si="10"/>
        <v>15</v>
      </c>
      <c r="R47" s="13">
        <f t="shared" si="10"/>
        <v>16</v>
      </c>
      <c r="S47" s="13">
        <f t="shared" si="10"/>
        <v>17</v>
      </c>
      <c r="T47" s="13">
        <f t="shared" si="10"/>
        <v>18</v>
      </c>
      <c r="U47" s="13">
        <f t="shared" si="10"/>
        <v>19</v>
      </c>
      <c r="V47" s="13">
        <f t="shared" si="10"/>
        <v>20</v>
      </c>
      <c r="W47" s="13">
        <f t="shared" si="10"/>
        <v>21</v>
      </c>
      <c r="X47" s="13">
        <f t="shared" si="10"/>
        <v>22</v>
      </c>
      <c r="Y47" s="13">
        <f t="shared" si="10"/>
        <v>23</v>
      </c>
      <c r="Z47" s="13">
        <f t="shared" si="10"/>
        <v>24</v>
      </c>
      <c r="AA47" s="13">
        <f t="shared" si="10"/>
        <v>25</v>
      </c>
      <c r="AB47" s="13">
        <f t="shared" si="10"/>
        <v>26</v>
      </c>
      <c r="AC47" s="13">
        <f t="shared" si="10"/>
        <v>27</v>
      </c>
      <c r="AD47" s="13">
        <f t="shared" si="10"/>
        <v>28</v>
      </c>
      <c r="AE47" s="13">
        <f t="shared" si="10"/>
        <v>29</v>
      </c>
      <c r="AF47" s="13">
        <f t="shared" si="10"/>
        <v>30</v>
      </c>
      <c r="AG47" s="13"/>
      <c r="AH47" s="222"/>
      <c r="AI47" s="225"/>
      <c r="AJ47" s="131" t="s">
        <v>42</v>
      </c>
      <c r="AK47" s="32">
        <f>AH51</f>
        <v>0</v>
      </c>
      <c r="AM47" s="107">
        <f>IFERROR(IF(MONTH(AS46+1)=$AM$44,AS46+1,""),"")</f>
        <v>46635</v>
      </c>
      <c r="AN47" s="103">
        <f t="shared" ref="AN47:AS51" si="11">IFERROR(IF(MONTH(AM47+1)=$AM$44,AM47+1,""),"")</f>
        <v>46636</v>
      </c>
      <c r="AO47" s="103">
        <f t="shared" si="11"/>
        <v>46637</v>
      </c>
      <c r="AP47" s="103">
        <f t="shared" si="11"/>
        <v>46638</v>
      </c>
      <c r="AQ47" s="103">
        <f t="shared" si="11"/>
        <v>46639</v>
      </c>
      <c r="AR47" s="103">
        <f t="shared" si="11"/>
        <v>46640</v>
      </c>
      <c r="AS47" s="104">
        <f t="shared" si="11"/>
        <v>46641</v>
      </c>
      <c r="AT47" s="105">
        <f>COUNTIF(G50:M50,"●")+COUNTIF(G50:M50,"■")</f>
        <v>0</v>
      </c>
      <c r="AU47" s="95">
        <f>COUNTIF(G51:M51,"●")+COUNTIF(G51:M51,"■")</f>
        <v>0</v>
      </c>
      <c r="AV47" s="106" t="str">
        <f t="array" ref="AV47">_xlfn.IFS(AT47=0,"",AT47=0,"-",AU47&gt;=AT47,"〇",AU47&lt;=AT47,"×")</f>
        <v/>
      </c>
    </row>
    <row r="48" spans="2:48" ht="13.5" thickBot="1" x14ac:dyDescent="0.25">
      <c r="B48" s="9" t="s">
        <v>3</v>
      </c>
      <c r="C48" s="13" t="str">
        <f>カレンダー!A67</f>
        <v>水</v>
      </c>
      <c r="D48" s="13" t="str">
        <f>カレンダー!B67</f>
        <v>木</v>
      </c>
      <c r="E48" s="13" t="str">
        <f>カレンダー!C67</f>
        <v>金</v>
      </c>
      <c r="F48" s="13" t="str">
        <f>カレンダー!D67</f>
        <v>土</v>
      </c>
      <c r="G48" s="13" t="str">
        <f>カレンダー!E67</f>
        <v>日</v>
      </c>
      <c r="H48" s="13" t="str">
        <f>カレンダー!F67</f>
        <v>月</v>
      </c>
      <c r="I48" s="13" t="str">
        <f>カレンダー!G67</f>
        <v>火</v>
      </c>
      <c r="J48" s="13" t="str">
        <f>カレンダー!H67</f>
        <v>水</v>
      </c>
      <c r="K48" s="13" t="str">
        <f>カレンダー!I67</f>
        <v>木</v>
      </c>
      <c r="L48" s="13" t="str">
        <f>カレンダー!J67</f>
        <v>金</v>
      </c>
      <c r="M48" s="13" t="str">
        <f>カレンダー!K67</f>
        <v>土</v>
      </c>
      <c r="N48" s="13" t="str">
        <f>カレンダー!L67</f>
        <v>日</v>
      </c>
      <c r="O48" s="13" t="str">
        <f>カレンダー!M67</f>
        <v>月</v>
      </c>
      <c r="P48" s="13" t="str">
        <f>カレンダー!N67</f>
        <v>火</v>
      </c>
      <c r="Q48" s="13" t="str">
        <f>カレンダー!O67</f>
        <v>水</v>
      </c>
      <c r="R48" s="13" t="str">
        <f>カレンダー!P67</f>
        <v>木</v>
      </c>
      <c r="S48" s="13" t="str">
        <f>カレンダー!Q67</f>
        <v>金</v>
      </c>
      <c r="T48" s="13" t="str">
        <f>カレンダー!R67</f>
        <v>土</v>
      </c>
      <c r="U48" s="13" t="str">
        <f>カレンダー!S67</f>
        <v>日</v>
      </c>
      <c r="V48" s="13" t="str">
        <f>カレンダー!T67</f>
        <v>月</v>
      </c>
      <c r="W48" s="13" t="str">
        <f>カレンダー!U67</f>
        <v>火</v>
      </c>
      <c r="X48" s="13" t="str">
        <f>カレンダー!V67</f>
        <v>水</v>
      </c>
      <c r="Y48" s="13" t="str">
        <f>カレンダー!W67</f>
        <v>木</v>
      </c>
      <c r="Z48" s="13" t="str">
        <f>カレンダー!X67</f>
        <v>金</v>
      </c>
      <c r="AA48" s="13" t="str">
        <f>カレンダー!Y67</f>
        <v>土</v>
      </c>
      <c r="AB48" s="13" t="str">
        <f>カレンダー!Z67</f>
        <v>日</v>
      </c>
      <c r="AC48" s="13" t="str">
        <f>カレンダー!AA67</f>
        <v>月</v>
      </c>
      <c r="AD48" s="13" t="str">
        <f>カレンダー!AB67</f>
        <v>火</v>
      </c>
      <c r="AE48" s="13" t="str">
        <f>カレンダー!AC67</f>
        <v>水</v>
      </c>
      <c r="AF48" s="13" t="str">
        <f>カレンダー!AD67</f>
        <v>木</v>
      </c>
      <c r="AG48" s="13"/>
      <c r="AH48" s="222"/>
      <c r="AI48" s="225"/>
      <c r="AJ48" s="131" t="s">
        <v>48</v>
      </c>
      <c r="AK48" s="152">
        <v>10</v>
      </c>
      <c r="AM48" s="107">
        <f>IFERROR(IF(MONTH(AS47+1)=$AM$44,AS47+1,""),"")</f>
        <v>46642</v>
      </c>
      <c r="AN48" s="103">
        <f t="shared" si="11"/>
        <v>46643</v>
      </c>
      <c r="AO48" s="103">
        <f t="shared" si="11"/>
        <v>46644</v>
      </c>
      <c r="AP48" s="103">
        <f t="shared" si="11"/>
        <v>46645</v>
      </c>
      <c r="AQ48" s="103">
        <f t="shared" si="11"/>
        <v>46646</v>
      </c>
      <c r="AR48" s="103">
        <f t="shared" si="11"/>
        <v>46647</v>
      </c>
      <c r="AS48" s="104">
        <f t="shared" si="11"/>
        <v>46648</v>
      </c>
      <c r="AT48" s="105">
        <f>COUNTIF(N50:T50,"●")+COUNTIF(N50:T50,"■")</f>
        <v>0</v>
      </c>
      <c r="AU48" s="95">
        <f>COUNTIF(N51:T51,"●")+COUNTIF(N51:T51,"■")</f>
        <v>0</v>
      </c>
      <c r="AV48" s="106" t="str">
        <f t="array" ref="AV48">_xlfn.IFS(AT48=0,"",AT48=0,"-",AU48&gt;=AT48,"〇",AU48&lt;=AT48,"×")</f>
        <v/>
      </c>
    </row>
    <row r="49" spans="2:48" s="3" customFormat="1" ht="60" customHeight="1" thickBot="1" x14ac:dyDescent="0.25">
      <c r="B49" s="11" t="s">
        <v>4</v>
      </c>
      <c r="C49" s="134"/>
      <c r="D49" s="134"/>
      <c r="E49" s="134"/>
      <c r="F49" s="134"/>
      <c r="G49" s="134"/>
      <c r="H49" s="134"/>
      <c r="I49" s="134"/>
      <c r="J49" s="134"/>
      <c r="K49" s="134"/>
      <c r="L49" s="134"/>
      <c r="M49" s="134"/>
      <c r="N49" s="134"/>
      <c r="O49" s="134"/>
      <c r="P49" s="134"/>
      <c r="Q49" s="134"/>
      <c r="R49" s="134"/>
      <c r="S49" s="134"/>
      <c r="T49" s="134"/>
      <c r="U49" s="134"/>
      <c r="V49" s="134" t="s">
        <v>32</v>
      </c>
      <c r="W49" s="134"/>
      <c r="X49" s="134"/>
      <c r="Y49" s="134" t="s">
        <v>33</v>
      </c>
      <c r="Z49" s="134"/>
      <c r="AA49" s="134"/>
      <c r="AB49" s="134"/>
      <c r="AC49" s="134"/>
      <c r="AD49" s="134"/>
      <c r="AE49" s="134"/>
      <c r="AF49" s="134"/>
      <c r="AG49" s="134"/>
      <c r="AH49" s="223"/>
      <c r="AI49" s="226"/>
      <c r="AJ49" s="128" t="s">
        <v>28</v>
      </c>
      <c r="AK49" s="30">
        <f>AI50</f>
        <v>30</v>
      </c>
      <c r="AM49" s="107">
        <f>IFERROR(IF(MONTH(AS48+1)=$AM$44,AS48+1,""),"")</f>
        <v>46649</v>
      </c>
      <c r="AN49" s="103">
        <f t="shared" si="11"/>
        <v>46650</v>
      </c>
      <c r="AO49" s="103">
        <f t="shared" si="11"/>
        <v>46651</v>
      </c>
      <c r="AP49" s="103">
        <f t="shared" si="11"/>
        <v>46652</v>
      </c>
      <c r="AQ49" s="103">
        <f t="shared" si="11"/>
        <v>46653</v>
      </c>
      <c r="AR49" s="103">
        <f t="shared" si="11"/>
        <v>46654</v>
      </c>
      <c r="AS49" s="104">
        <f t="shared" si="11"/>
        <v>46655</v>
      </c>
      <c r="AT49" s="105">
        <f>COUNTIF(U50:AA50,"●")+COUNTIF(U50:AA50,"■")</f>
        <v>0</v>
      </c>
      <c r="AU49" s="95">
        <f>COUNTIF(U51:AA51,"●")+COUNTIF(U51:AA51,"■")</f>
        <v>0</v>
      </c>
      <c r="AV49" s="106" t="str">
        <f t="array" ref="AV49">_xlfn.IFS(AT49=0,"",AT49=0,"-",AU49&gt;=AT49,"〇",AU49&lt;=AT49,"×")</f>
        <v/>
      </c>
    </row>
    <row r="50" spans="2:48" s="127" customFormat="1" ht="13.5" thickBot="1" x14ac:dyDescent="0.25">
      <c r="B50" s="9" t="s">
        <v>40</v>
      </c>
      <c r="C50" s="143"/>
      <c r="D50" s="140"/>
      <c r="E50" s="140"/>
      <c r="F50" s="140"/>
      <c r="G50" s="140"/>
      <c r="H50" s="140"/>
      <c r="I50" s="143"/>
      <c r="J50" s="143"/>
      <c r="K50" s="140"/>
      <c r="L50" s="140"/>
      <c r="M50" s="140"/>
      <c r="N50" s="140"/>
      <c r="O50" s="140"/>
      <c r="P50" s="143"/>
      <c r="Q50" s="143"/>
      <c r="R50" s="140"/>
      <c r="S50" s="140"/>
      <c r="T50" s="140"/>
      <c r="U50" s="140"/>
      <c r="V50" s="140"/>
      <c r="W50" s="143"/>
      <c r="X50" s="140"/>
      <c r="Y50" s="140"/>
      <c r="Z50" s="140"/>
      <c r="AA50" s="140"/>
      <c r="AB50" s="140"/>
      <c r="AC50" s="140"/>
      <c r="AD50" s="143"/>
      <c r="AE50" s="143"/>
      <c r="AF50" s="140"/>
      <c r="AG50" s="140"/>
      <c r="AH50" s="17">
        <f>COUNTIF(C50:AG50,"●")+COUNTIF(C50:AG50,"■")+COUNTIF(C50:AG50,"▲")</f>
        <v>0</v>
      </c>
      <c r="AI50" s="203">
        <v>30</v>
      </c>
      <c r="AJ50" s="129" t="s">
        <v>43</v>
      </c>
      <c r="AK50" s="34">
        <f>ROUNDDOWN(AK46/AK49,3)</f>
        <v>0</v>
      </c>
      <c r="AM50" s="107">
        <f>IFERROR(IF(MONTH(AS49+1)=$AM$44,AS49+1,""),"")</f>
        <v>46656</v>
      </c>
      <c r="AN50" s="103">
        <f t="shared" si="11"/>
        <v>46657</v>
      </c>
      <c r="AO50" s="103">
        <f t="shared" si="11"/>
        <v>46658</v>
      </c>
      <c r="AP50" s="103">
        <f t="shared" si="11"/>
        <v>46659</v>
      </c>
      <c r="AQ50" s="103">
        <f t="shared" si="11"/>
        <v>46660</v>
      </c>
      <c r="AR50" s="103" t="str">
        <f t="shared" si="11"/>
        <v/>
      </c>
      <c r="AS50" s="104" t="str">
        <f t="shared" si="11"/>
        <v/>
      </c>
      <c r="AT50" s="105">
        <f>COUNTIF(AB50:AF50,"●")+COUNTIF(AB50:AF50,"■")</f>
        <v>0</v>
      </c>
      <c r="AU50" s="95">
        <f>COUNTIF(AB51:AF51,"●")+COUNTIF(AB51:AF51,"■")</f>
        <v>0</v>
      </c>
      <c r="AV50" s="106" t="str">
        <f t="array" ref="AV50">_xlfn.IFS(AT50=0,"",AT50=0,"-",AU50&gt;=AT50,"〇",AU50&lt;=AT50,"×")</f>
        <v/>
      </c>
    </row>
    <row r="51" spans="2:48" s="127" customFormat="1" ht="13.5" thickBot="1" x14ac:dyDescent="0.25">
      <c r="B51" s="10" t="s">
        <v>2</v>
      </c>
      <c r="C51" s="149"/>
      <c r="D51" s="146"/>
      <c r="E51" s="146"/>
      <c r="F51" s="146"/>
      <c r="G51" s="146"/>
      <c r="H51" s="146"/>
      <c r="I51" s="149"/>
      <c r="J51" s="149"/>
      <c r="K51" s="146"/>
      <c r="L51" s="146"/>
      <c r="M51" s="146"/>
      <c r="N51" s="146"/>
      <c r="O51" s="146"/>
      <c r="P51" s="149"/>
      <c r="Q51" s="149"/>
      <c r="R51" s="146"/>
      <c r="S51" s="146"/>
      <c r="T51" s="146"/>
      <c r="U51" s="146"/>
      <c r="V51" s="146"/>
      <c r="W51" s="149"/>
      <c r="X51" s="146"/>
      <c r="Y51" s="146"/>
      <c r="Z51" s="146"/>
      <c r="AA51" s="146"/>
      <c r="AB51" s="146"/>
      <c r="AC51" s="146"/>
      <c r="AD51" s="149"/>
      <c r="AE51" s="149"/>
      <c r="AF51" s="146"/>
      <c r="AG51" s="146"/>
      <c r="AH51" s="123">
        <f>COUNTIF(C51:AG51,"●")+COUNTIF(C51:AG51,"■")+COUNTIF(C51:AG51,"▲")</f>
        <v>0</v>
      </c>
      <c r="AI51" s="204"/>
      <c r="AJ51" s="130" t="s">
        <v>29</v>
      </c>
      <c r="AK51" s="35">
        <f>ROUNDDOWN(AK47/AK49,3)</f>
        <v>0</v>
      </c>
      <c r="AM51" s="107" t="str">
        <f>IFERROR(IF(MONTH(AS50+1)=$AM$44,AS50+1,""),"")</f>
        <v/>
      </c>
      <c r="AN51" s="103" t="str">
        <f t="shared" si="11"/>
        <v/>
      </c>
      <c r="AO51" s="103" t="str">
        <f t="shared" si="11"/>
        <v/>
      </c>
      <c r="AP51" s="103" t="str">
        <f t="shared" si="11"/>
        <v/>
      </c>
      <c r="AQ51" s="103" t="str">
        <f t="shared" si="11"/>
        <v/>
      </c>
      <c r="AR51" s="103" t="str">
        <f t="shared" si="11"/>
        <v/>
      </c>
      <c r="AS51" s="104" t="str">
        <f t="shared" si="11"/>
        <v/>
      </c>
      <c r="AT51" s="113"/>
      <c r="AU51" s="114"/>
      <c r="AV51" s="106" t="str">
        <f t="array" ref="AV51">_xlfn.IFS(AT51=0,"",AT51=0,"-",AU51&gt;=AT51,"〇",AU51&lt;=AT51,"×")</f>
        <v/>
      </c>
    </row>
    <row r="52" spans="2:48" x14ac:dyDescent="0.2">
      <c r="C52" s="21"/>
      <c r="D52" s="21"/>
      <c r="E52" s="21"/>
      <c r="F52" s="21"/>
      <c r="G52" s="21"/>
      <c r="H52" s="21"/>
      <c r="I52" s="21"/>
      <c r="J52" s="21"/>
      <c r="K52" s="21"/>
      <c r="L52" s="21"/>
      <c r="M52" s="21"/>
      <c r="N52" s="21"/>
      <c r="O52" s="21"/>
      <c r="P52" s="21"/>
      <c r="Q52" s="21"/>
      <c r="R52" s="21"/>
      <c r="S52" s="21"/>
      <c r="T52" s="21"/>
      <c r="U52" s="21"/>
      <c r="V52" s="21"/>
      <c r="W52" s="21"/>
      <c r="X52" s="21"/>
      <c r="Y52" s="21"/>
      <c r="Z52" s="21"/>
      <c r="AA52" s="21"/>
      <c r="AB52" s="21"/>
      <c r="AC52" s="21"/>
      <c r="AD52" s="21"/>
      <c r="AE52" s="21"/>
      <c r="AF52" s="21"/>
      <c r="AG52" s="21"/>
      <c r="AM52" s="91">
        <v>10</v>
      </c>
      <c r="AN52" s="92" t="s">
        <v>17</v>
      </c>
      <c r="AO52" s="92"/>
      <c r="AP52" s="92"/>
      <c r="AQ52" s="92"/>
      <c r="AR52" s="92"/>
      <c r="AS52" s="93"/>
      <c r="AT52" s="194" t="s">
        <v>110</v>
      </c>
      <c r="AU52" s="195"/>
      <c r="AV52" s="196"/>
    </row>
    <row r="53" spans="2:48" ht="13.5" thickBot="1" x14ac:dyDescent="0.25">
      <c r="C53" s="21"/>
      <c r="D53" s="21"/>
      <c r="E53" s="21"/>
      <c r="F53" s="21"/>
      <c r="G53" s="21"/>
      <c r="H53" s="21"/>
      <c r="I53" s="21"/>
      <c r="J53" s="21"/>
      <c r="K53" s="21"/>
      <c r="L53" s="21"/>
      <c r="M53" s="21"/>
      <c r="N53" s="21"/>
      <c r="O53" s="21"/>
      <c r="P53" s="21"/>
      <c r="Q53" s="21"/>
      <c r="R53" s="21"/>
      <c r="S53" s="21"/>
      <c r="T53" s="21"/>
      <c r="U53" s="21"/>
      <c r="V53" s="21"/>
      <c r="W53" s="21"/>
      <c r="X53" s="21"/>
      <c r="Y53" s="21"/>
      <c r="Z53" s="21"/>
      <c r="AA53" s="21"/>
      <c r="AB53" s="21"/>
      <c r="AC53" s="21"/>
      <c r="AD53" s="21"/>
      <c r="AE53" s="21"/>
      <c r="AF53" s="21"/>
      <c r="AG53" s="76" t="s">
        <v>95</v>
      </c>
      <c r="AH53" s="62" t="str">
        <f>IF(AK58="-","-",IF(OR(AK58&gt;=8/28,AK54&gt;=AK56),"OK","NG"))</f>
        <v>NG</v>
      </c>
      <c r="AJ53" s="76" t="s">
        <v>94</v>
      </c>
      <c r="AK53" s="62" t="str">
        <f>IF(AK59="-","-",IF(OR(AK59&gt;=8/28,AK55&gt;=AK56),"OK","NG"))</f>
        <v>NG</v>
      </c>
      <c r="AM53" s="96" t="s">
        <v>16</v>
      </c>
      <c r="AN53" s="97" t="s">
        <v>17</v>
      </c>
      <c r="AO53" s="97" t="s">
        <v>18</v>
      </c>
      <c r="AP53" s="97" t="s">
        <v>12</v>
      </c>
      <c r="AQ53" s="97" t="s">
        <v>13</v>
      </c>
      <c r="AR53" s="97" t="s">
        <v>14</v>
      </c>
      <c r="AS53" s="115" t="s">
        <v>15</v>
      </c>
      <c r="AT53" s="99" t="s">
        <v>117</v>
      </c>
      <c r="AU53" s="100" t="s">
        <v>118</v>
      </c>
      <c r="AV53" s="101" t="s">
        <v>101</v>
      </c>
    </row>
    <row r="54" spans="2:48" ht="13.5" customHeight="1" thickBot="1" x14ac:dyDescent="0.25">
      <c r="B54" s="8" t="s">
        <v>0</v>
      </c>
      <c r="C54" s="218">
        <v>10</v>
      </c>
      <c r="D54" s="219"/>
      <c r="E54" s="219"/>
      <c r="F54" s="219"/>
      <c r="G54" s="219"/>
      <c r="H54" s="219"/>
      <c r="I54" s="219"/>
      <c r="J54" s="219"/>
      <c r="K54" s="219"/>
      <c r="L54" s="219"/>
      <c r="M54" s="219"/>
      <c r="N54" s="219"/>
      <c r="O54" s="219"/>
      <c r="P54" s="219"/>
      <c r="Q54" s="219"/>
      <c r="R54" s="219"/>
      <c r="S54" s="219"/>
      <c r="T54" s="219"/>
      <c r="U54" s="219"/>
      <c r="V54" s="219"/>
      <c r="W54" s="219"/>
      <c r="X54" s="219"/>
      <c r="Y54" s="219"/>
      <c r="Z54" s="219"/>
      <c r="AA54" s="219"/>
      <c r="AB54" s="219"/>
      <c r="AC54" s="219"/>
      <c r="AD54" s="219"/>
      <c r="AE54" s="219"/>
      <c r="AF54" s="219"/>
      <c r="AG54" s="227"/>
      <c r="AH54" s="221" t="s">
        <v>134</v>
      </c>
      <c r="AI54" s="224" t="s">
        <v>28</v>
      </c>
      <c r="AJ54" s="131" t="s">
        <v>41</v>
      </c>
      <c r="AK54" s="32">
        <f>AH58</f>
        <v>0</v>
      </c>
      <c r="AM54" s="107" t="str">
        <f>IF(AL54&lt;&gt;"",AL54+1,IF(TEXT(カレンダー!$A$68,"aaa")=AM53,カレンダー!$A$68,""))</f>
        <v/>
      </c>
      <c r="AN54" s="103" t="str">
        <f>IF(AM54&lt;&gt;"",AM54+1,IF(TEXT(カレンダー!$A$68,"aaa")=AN53,カレンダー!$A$68,""))</f>
        <v/>
      </c>
      <c r="AO54" s="103" t="str">
        <f>IF(AN54&lt;&gt;"",AN54+1,IF(TEXT(カレンダー!$A$68,"aaa")=AO53,カレンダー!$A$68,""))</f>
        <v/>
      </c>
      <c r="AP54" s="103" t="str">
        <f>IF(AO54&lt;&gt;"",AO54+1,IF(TEXT(カレンダー!$A$68,"aaa")=AP53,カレンダー!$A$68,""))</f>
        <v/>
      </c>
      <c r="AQ54" s="103" t="str">
        <f>IF(AP54&lt;&gt;"",AP54+1,IF(TEXT(カレンダー!$A$68,"aaa")=AQ53,カレンダー!$A$68,""))</f>
        <v/>
      </c>
      <c r="AR54" s="103">
        <f>IF(AQ54&lt;&gt;"",AQ54+1,IF(TEXT(カレンダー!$A$68,"aaa")=AR53,カレンダー!$A$68,""))</f>
        <v>46661</v>
      </c>
      <c r="AS54" s="104">
        <f>IF(AR54&lt;&gt;"",AR54+1,IF(TEXT(カレンダー!$A$68,"aaa")=AS53,カレンダー!$A$68,""))</f>
        <v>46662</v>
      </c>
      <c r="AT54" s="105">
        <f>COUNTIF(C58:D58,"●")+COUNTIF(C58:D58,"■")</f>
        <v>0</v>
      </c>
      <c r="AU54" s="95">
        <f>COUNTIF(C59:E59,"●")+COUNTIF(C59:E59,"■")</f>
        <v>0</v>
      </c>
      <c r="AV54" s="106" t="str">
        <f t="array" ref="AV54">_xlfn.IFS(AT54=0,"",AT54=0,"-",AU54&gt;=AT54,"〇",AU54&lt;=AT54,"×")</f>
        <v/>
      </c>
    </row>
    <row r="55" spans="2:48" ht="13.5" thickBot="1" x14ac:dyDescent="0.25">
      <c r="B55" s="9" t="s">
        <v>1</v>
      </c>
      <c r="C55" s="13">
        <v>1</v>
      </c>
      <c r="D55" s="13">
        <f t="shared" ref="D55:AG55" si="12">+C55+1</f>
        <v>2</v>
      </c>
      <c r="E55" s="13">
        <f t="shared" si="12"/>
        <v>3</v>
      </c>
      <c r="F55" s="13">
        <f t="shared" si="12"/>
        <v>4</v>
      </c>
      <c r="G55" s="13">
        <f t="shared" si="12"/>
        <v>5</v>
      </c>
      <c r="H55" s="13">
        <f t="shared" si="12"/>
        <v>6</v>
      </c>
      <c r="I55" s="13">
        <f t="shared" si="12"/>
        <v>7</v>
      </c>
      <c r="J55" s="13">
        <f t="shared" si="12"/>
        <v>8</v>
      </c>
      <c r="K55" s="13">
        <f t="shared" si="12"/>
        <v>9</v>
      </c>
      <c r="L55" s="13">
        <f t="shared" si="12"/>
        <v>10</v>
      </c>
      <c r="M55" s="13">
        <f t="shared" si="12"/>
        <v>11</v>
      </c>
      <c r="N55" s="13">
        <f t="shared" si="12"/>
        <v>12</v>
      </c>
      <c r="O55" s="13">
        <f t="shared" si="12"/>
        <v>13</v>
      </c>
      <c r="P55" s="13">
        <f t="shared" si="12"/>
        <v>14</v>
      </c>
      <c r="Q55" s="13">
        <f t="shared" si="12"/>
        <v>15</v>
      </c>
      <c r="R55" s="13">
        <f t="shared" si="12"/>
        <v>16</v>
      </c>
      <c r="S55" s="13">
        <f t="shared" si="12"/>
        <v>17</v>
      </c>
      <c r="T55" s="13">
        <f t="shared" si="12"/>
        <v>18</v>
      </c>
      <c r="U55" s="13">
        <f t="shared" si="12"/>
        <v>19</v>
      </c>
      <c r="V55" s="13">
        <f t="shared" si="12"/>
        <v>20</v>
      </c>
      <c r="W55" s="13">
        <f t="shared" si="12"/>
        <v>21</v>
      </c>
      <c r="X55" s="13">
        <f t="shared" si="12"/>
        <v>22</v>
      </c>
      <c r="Y55" s="13">
        <f t="shared" si="12"/>
        <v>23</v>
      </c>
      <c r="Z55" s="13">
        <f t="shared" si="12"/>
        <v>24</v>
      </c>
      <c r="AA55" s="13">
        <f t="shared" si="12"/>
        <v>25</v>
      </c>
      <c r="AB55" s="13">
        <f t="shared" si="12"/>
        <v>26</v>
      </c>
      <c r="AC55" s="13">
        <f t="shared" si="12"/>
        <v>27</v>
      </c>
      <c r="AD55" s="13">
        <f t="shared" si="12"/>
        <v>28</v>
      </c>
      <c r="AE55" s="13">
        <f t="shared" si="12"/>
        <v>29</v>
      </c>
      <c r="AF55" s="13">
        <f t="shared" si="12"/>
        <v>30</v>
      </c>
      <c r="AG55" s="13">
        <f t="shared" si="12"/>
        <v>31</v>
      </c>
      <c r="AH55" s="222"/>
      <c r="AI55" s="225"/>
      <c r="AJ55" s="131" t="s">
        <v>42</v>
      </c>
      <c r="AK55" s="32">
        <f>AH59</f>
        <v>0</v>
      </c>
      <c r="AM55" s="107">
        <f>IFERROR(IF(MONTH(AS54+1)=$AM$52,AS54+1,""),"")</f>
        <v>46663</v>
      </c>
      <c r="AN55" s="103">
        <f t="shared" ref="AN55:AS59" si="13">IFERROR(IF(MONTH(AM55+1)=$AM$52,AM55+1,""),"")</f>
        <v>46664</v>
      </c>
      <c r="AO55" s="103">
        <f t="shared" si="13"/>
        <v>46665</v>
      </c>
      <c r="AP55" s="103">
        <f t="shared" si="13"/>
        <v>46666</v>
      </c>
      <c r="AQ55" s="103">
        <f t="shared" si="13"/>
        <v>46667</v>
      </c>
      <c r="AR55" s="103">
        <f t="shared" si="13"/>
        <v>46668</v>
      </c>
      <c r="AS55" s="104">
        <f t="shared" si="13"/>
        <v>46669</v>
      </c>
      <c r="AT55" s="105">
        <f>COUNTIF(E58:K58,"●")+COUNTIF(E58:K58,"■")</f>
        <v>0</v>
      </c>
      <c r="AU55" s="95">
        <f>COUNTIF(F59:L59,"●")+COUNTIF(F59:L59,"■")</f>
        <v>0</v>
      </c>
      <c r="AV55" s="106" t="str">
        <f t="array" ref="AV55">_xlfn.IFS(AT55=0,"",AT55=0,"-",AU55&gt;=AT55,"〇",AU55&lt;=AT55,"×")</f>
        <v/>
      </c>
    </row>
    <row r="56" spans="2:48" ht="13.5" thickBot="1" x14ac:dyDescent="0.25">
      <c r="B56" s="9" t="s">
        <v>3</v>
      </c>
      <c r="C56" s="13" t="str">
        <f>カレンダー!A69</f>
        <v>金</v>
      </c>
      <c r="D56" s="13" t="str">
        <f>カレンダー!B69</f>
        <v>土</v>
      </c>
      <c r="E56" s="13" t="str">
        <f>カレンダー!C69</f>
        <v>日</v>
      </c>
      <c r="F56" s="13" t="str">
        <f>カレンダー!D69</f>
        <v>月</v>
      </c>
      <c r="G56" s="13" t="str">
        <f>カレンダー!E69</f>
        <v>火</v>
      </c>
      <c r="H56" s="13" t="str">
        <f>カレンダー!F69</f>
        <v>水</v>
      </c>
      <c r="I56" s="13" t="str">
        <f>カレンダー!G69</f>
        <v>木</v>
      </c>
      <c r="J56" s="13" t="str">
        <f>カレンダー!H69</f>
        <v>金</v>
      </c>
      <c r="K56" s="13" t="str">
        <f>カレンダー!I69</f>
        <v>土</v>
      </c>
      <c r="L56" s="13" t="str">
        <f>カレンダー!J69</f>
        <v>日</v>
      </c>
      <c r="M56" s="13" t="str">
        <f>カレンダー!K69</f>
        <v>月</v>
      </c>
      <c r="N56" s="13" t="str">
        <f>カレンダー!L69</f>
        <v>火</v>
      </c>
      <c r="O56" s="13" t="str">
        <f>カレンダー!M69</f>
        <v>水</v>
      </c>
      <c r="P56" s="13" t="str">
        <f>カレンダー!N69</f>
        <v>木</v>
      </c>
      <c r="Q56" s="13" t="str">
        <f>カレンダー!O69</f>
        <v>金</v>
      </c>
      <c r="R56" s="13" t="str">
        <f>カレンダー!P69</f>
        <v>土</v>
      </c>
      <c r="S56" s="13" t="str">
        <f>カレンダー!Q69</f>
        <v>日</v>
      </c>
      <c r="T56" s="13" t="str">
        <f>カレンダー!R69</f>
        <v>月</v>
      </c>
      <c r="U56" s="13" t="str">
        <f>カレンダー!S69</f>
        <v>火</v>
      </c>
      <c r="V56" s="13" t="str">
        <f>カレンダー!T69</f>
        <v>水</v>
      </c>
      <c r="W56" s="13" t="str">
        <f>カレンダー!U69</f>
        <v>木</v>
      </c>
      <c r="X56" s="13" t="str">
        <f>カレンダー!V69</f>
        <v>金</v>
      </c>
      <c r="Y56" s="13" t="str">
        <f>カレンダー!W69</f>
        <v>土</v>
      </c>
      <c r="Z56" s="13" t="str">
        <f>カレンダー!X69</f>
        <v>日</v>
      </c>
      <c r="AA56" s="13" t="str">
        <f>カレンダー!Y69</f>
        <v>月</v>
      </c>
      <c r="AB56" s="13" t="str">
        <f>カレンダー!Z69</f>
        <v>火</v>
      </c>
      <c r="AC56" s="13" t="str">
        <f>カレンダー!AA69</f>
        <v>水</v>
      </c>
      <c r="AD56" s="13" t="str">
        <f>カレンダー!AB69</f>
        <v>木</v>
      </c>
      <c r="AE56" s="13" t="str">
        <f>カレンダー!AC69</f>
        <v>金</v>
      </c>
      <c r="AF56" s="13" t="str">
        <f>カレンダー!AD69</f>
        <v>土</v>
      </c>
      <c r="AG56" s="13" t="str">
        <f>カレンダー!AE69</f>
        <v>日</v>
      </c>
      <c r="AH56" s="222"/>
      <c r="AI56" s="225"/>
      <c r="AJ56" s="131" t="s">
        <v>48</v>
      </c>
      <c r="AK56" s="152">
        <v>9</v>
      </c>
      <c r="AM56" s="107">
        <f>IFERROR(IF(MONTH(AS55+1)=$AM$52,AS55+1,""),"")</f>
        <v>46670</v>
      </c>
      <c r="AN56" s="103">
        <f t="shared" si="13"/>
        <v>46671</v>
      </c>
      <c r="AO56" s="103">
        <f t="shared" si="13"/>
        <v>46672</v>
      </c>
      <c r="AP56" s="103">
        <f t="shared" si="13"/>
        <v>46673</v>
      </c>
      <c r="AQ56" s="103">
        <f t="shared" si="13"/>
        <v>46674</v>
      </c>
      <c r="AR56" s="103">
        <f t="shared" si="13"/>
        <v>46675</v>
      </c>
      <c r="AS56" s="104">
        <f t="shared" si="13"/>
        <v>46676</v>
      </c>
      <c r="AT56" s="105">
        <f>COUNTIF(L58:R58,"●")+COUNTIF(L58:R58,"■")</f>
        <v>0</v>
      </c>
      <c r="AU56" s="95">
        <f>COUNTIF(M59:S59,"●")+COUNTIF(M59:S59,"■")</f>
        <v>0</v>
      </c>
      <c r="AV56" s="106" t="str">
        <f t="array" ref="AV56">_xlfn.IFS(AT56=0,"",AT56=0,"-",AU56&gt;=AT56,"〇",AU56&lt;=AT56,"×")</f>
        <v/>
      </c>
    </row>
    <row r="57" spans="2:48" s="3" customFormat="1" ht="60" customHeight="1" thickBot="1" x14ac:dyDescent="0.25">
      <c r="B57" s="11" t="s">
        <v>4</v>
      </c>
      <c r="C57" s="134"/>
      <c r="D57" s="134"/>
      <c r="E57" s="134"/>
      <c r="F57" s="134"/>
      <c r="G57" s="134"/>
      <c r="H57" s="134"/>
      <c r="I57" s="134"/>
      <c r="J57" s="134"/>
      <c r="K57" s="134"/>
      <c r="L57" s="134"/>
      <c r="M57" s="134" t="s">
        <v>34</v>
      </c>
      <c r="N57" s="134"/>
      <c r="O57" s="134"/>
      <c r="P57" s="134"/>
      <c r="Q57" s="134"/>
      <c r="R57" s="134"/>
      <c r="S57" s="134"/>
      <c r="T57" s="134"/>
      <c r="U57" s="134"/>
      <c r="V57" s="134"/>
      <c r="W57" s="134"/>
      <c r="X57" s="134"/>
      <c r="Y57" s="134"/>
      <c r="Z57" s="134"/>
      <c r="AA57" s="134"/>
      <c r="AB57" s="134"/>
      <c r="AC57" s="134"/>
      <c r="AD57" s="134"/>
      <c r="AE57" s="134"/>
      <c r="AF57" s="134"/>
      <c r="AG57" s="134"/>
      <c r="AH57" s="223"/>
      <c r="AI57" s="226"/>
      <c r="AJ57" s="128" t="s">
        <v>28</v>
      </c>
      <c r="AK57" s="30">
        <f>AI58</f>
        <v>31</v>
      </c>
      <c r="AM57" s="107">
        <f>IFERROR(IF(MONTH(AS56+1)=$AM$52,AS56+1,""),"")</f>
        <v>46677</v>
      </c>
      <c r="AN57" s="103">
        <f t="shared" si="13"/>
        <v>46678</v>
      </c>
      <c r="AO57" s="103">
        <f t="shared" si="13"/>
        <v>46679</v>
      </c>
      <c r="AP57" s="103">
        <f t="shared" si="13"/>
        <v>46680</v>
      </c>
      <c r="AQ57" s="103">
        <f t="shared" si="13"/>
        <v>46681</v>
      </c>
      <c r="AR57" s="103">
        <f t="shared" si="13"/>
        <v>46682</v>
      </c>
      <c r="AS57" s="104">
        <f t="shared" si="13"/>
        <v>46683</v>
      </c>
      <c r="AT57" s="105">
        <f>COUNTIF(S58:Y58,"●")+COUNTIF(S58:Y58,"■")</f>
        <v>0</v>
      </c>
      <c r="AU57" s="95">
        <f>COUNTIF(T59:Z59,"●")+COUNTIF(T59:Z59,"■")</f>
        <v>0</v>
      </c>
      <c r="AV57" s="106" t="str">
        <f t="array" ref="AV57">_xlfn.IFS(AT57=0,"",AT57=0,"-",AU57&gt;=AT57,"〇",AU57&lt;=AT57,"×")</f>
        <v/>
      </c>
    </row>
    <row r="58" spans="2:48" s="127" customFormat="1" ht="13.5" thickBot="1" x14ac:dyDescent="0.25">
      <c r="B58" s="9" t="s">
        <v>40</v>
      </c>
      <c r="C58" s="140"/>
      <c r="D58" s="140"/>
      <c r="E58" s="140"/>
      <c r="F58" s="140"/>
      <c r="G58" s="143"/>
      <c r="H58" s="143"/>
      <c r="I58" s="140"/>
      <c r="J58" s="140"/>
      <c r="K58" s="140"/>
      <c r="L58" s="140"/>
      <c r="M58" s="140"/>
      <c r="N58" s="143"/>
      <c r="O58" s="143"/>
      <c r="P58" s="140"/>
      <c r="Q58" s="140"/>
      <c r="R58" s="140"/>
      <c r="S58" s="140"/>
      <c r="T58" s="140"/>
      <c r="U58" s="143"/>
      <c r="V58" s="143"/>
      <c r="W58" s="140"/>
      <c r="X58" s="140"/>
      <c r="Y58" s="140"/>
      <c r="Z58" s="140"/>
      <c r="AA58" s="140"/>
      <c r="AB58" s="143"/>
      <c r="AC58" s="143"/>
      <c r="AD58" s="140"/>
      <c r="AE58" s="140"/>
      <c r="AF58" s="140"/>
      <c r="AG58" s="140"/>
      <c r="AH58" s="17">
        <f>COUNTIF(C58:AG58,"●")+COUNTIF(C58:AG58,"■")+COUNTIF(C58:AG58,"▲")</f>
        <v>0</v>
      </c>
      <c r="AI58" s="203">
        <v>31</v>
      </c>
      <c r="AJ58" s="129" t="s">
        <v>43</v>
      </c>
      <c r="AK58" s="34">
        <f>ROUNDDOWN(AK54/AK57,3)</f>
        <v>0</v>
      </c>
      <c r="AM58" s="107">
        <f>IFERROR(IF(MONTH(AS57+1)=$AM$52,AS57+1,""),"")</f>
        <v>46684</v>
      </c>
      <c r="AN58" s="103">
        <f t="shared" si="13"/>
        <v>46685</v>
      </c>
      <c r="AO58" s="103">
        <f t="shared" si="13"/>
        <v>46686</v>
      </c>
      <c r="AP58" s="103">
        <f t="shared" si="13"/>
        <v>46687</v>
      </c>
      <c r="AQ58" s="103">
        <f t="shared" si="13"/>
        <v>46688</v>
      </c>
      <c r="AR58" s="103">
        <f t="shared" si="13"/>
        <v>46689</v>
      </c>
      <c r="AS58" s="104">
        <f t="shared" si="13"/>
        <v>46690</v>
      </c>
      <c r="AT58" s="105">
        <f>COUNTIF(Z58:AF58,"●")+COUNTIF(Z58:AF58,"■")</f>
        <v>0</v>
      </c>
      <c r="AU58" s="95">
        <f>COUNTIF(AA59:AG59,"●")+COUNTIF(AA59:AG59,"■")</f>
        <v>0</v>
      </c>
      <c r="AV58" s="106" t="str">
        <f t="array" ref="AV58">_xlfn.IFS(AT58=0,"",AT58=0,"-",AU58&gt;=AT58,"〇",AU58&lt;=AT58,"×")</f>
        <v/>
      </c>
    </row>
    <row r="59" spans="2:48" s="127" customFormat="1" ht="13.5" thickBot="1" x14ac:dyDescent="0.25">
      <c r="B59" s="10" t="s">
        <v>2</v>
      </c>
      <c r="C59" s="146"/>
      <c r="D59" s="146"/>
      <c r="E59" s="146"/>
      <c r="F59" s="146"/>
      <c r="G59" s="149"/>
      <c r="H59" s="149"/>
      <c r="I59" s="146"/>
      <c r="J59" s="146"/>
      <c r="K59" s="146"/>
      <c r="L59" s="146"/>
      <c r="M59" s="146"/>
      <c r="N59" s="149"/>
      <c r="O59" s="149"/>
      <c r="P59" s="146"/>
      <c r="Q59" s="146"/>
      <c r="R59" s="146"/>
      <c r="S59" s="146"/>
      <c r="T59" s="146"/>
      <c r="U59" s="149"/>
      <c r="V59" s="149"/>
      <c r="W59" s="146"/>
      <c r="X59" s="146"/>
      <c r="Y59" s="146"/>
      <c r="Z59" s="146"/>
      <c r="AA59" s="146"/>
      <c r="AB59" s="149"/>
      <c r="AC59" s="149"/>
      <c r="AD59" s="146"/>
      <c r="AE59" s="146"/>
      <c r="AF59" s="146"/>
      <c r="AG59" s="146"/>
      <c r="AH59" s="123">
        <f>COUNTIF(C59:AG59,"●")+COUNTIF(C59:AG59,"■")+COUNTIF(C59:AG59,"▲")</f>
        <v>0</v>
      </c>
      <c r="AI59" s="204"/>
      <c r="AJ59" s="130" t="s">
        <v>29</v>
      </c>
      <c r="AK59" s="35">
        <f>ROUNDDOWN(AK55/AK57,3)</f>
        <v>0</v>
      </c>
      <c r="AM59" s="107">
        <f>IFERROR(IF(MONTH(AS58+1)=$AM$52,AS58+1,""),"")</f>
        <v>46691</v>
      </c>
      <c r="AN59" s="103" t="str">
        <f t="shared" si="13"/>
        <v/>
      </c>
      <c r="AO59" s="103" t="str">
        <f t="shared" si="13"/>
        <v/>
      </c>
      <c r="AP59" s="103" t="str">
        <f t="shared" si="13"/>
        <v/>
      </c>
      <c r="AQ59" s="103" t="str">
        <f t="shared" si="13"/>
        <v/>
      </c>
      <c r="AR59" s="103" t="str">
        <f t="shared" si="13"/>
        <v/>
      </c>
      <c r="AS59" s="104" t="str">
        <f t="shared" si="13"/>
        <v/>
      </c>
      <c r="AT59" s="105">
        <f>COUNTIF(AG58,"●")+COUNTIF(AG58,"■")</f>
        <v>0</v>
      </c>
      <c r="AU59" s="95">
        <f>COUNTIF(AG59,"●")+COUNTIF(AG59,"■")</f>
        <v>0</v>
      </c>
      <c r="AV59" s="106" t="str">
        <f t="array" ref="AV59">_xlfn.IFS(AT59=0,"",AT59=0,"-",AU59&gt;=AT59,"〇",AU59&lt;=AT59,"×")</f>
        <v/>
      </c>
    </row>
    <row r="60" spans="2:48" x14ac:dyDescent="0.2">
      <c r="C60" s="21"/>
      <c r="D60" s="21"/>
      <c r="E60" s="21"/>
      <c r="F60" s="21"/>
      <c r="G60" s="21"/>
      <c r="H60" s="21"/>
      <c r="I60" s="21"/>
      <c r="J60" s="21"/>
      <c r="K60" s="21"/>
      <c r="L60" s="21"/>
      <c r="M60" s="21"/>
      <c r="N60" s="21"/>
      <c r="O60" s="21"/>
      <c r="P60" s="21"/>
      <c r="Q60" s="21"/>
      <c r="R60" s="21"/>
      <c r="S60" s="21"/>
      <c r="T60" s="21"/>
      <c r="U60" s="21"/>
      <c r="V60" s="21"/>
      <c r="W60" s="21"/>
      <c r="X60" s="21"/>
      <c r="Y60" s="21"/>
      <c r="Z60" s="21"/>
      <c r="AA60" s="21"/>
      <c r="AB60" s="21"/>
      <c r="AC60" s="21"/>
      <c r="AD60" s="21"/>
      <c r="AE60" s="21"/>
      <c r="AF60" s="21"/>
      <c r="AG60" s="21"/>
      <c r="AM60" s="91">
        <v>11</v>
      </c>
      <c r="AN60" s="92" t="s">
        <v>17</v>
      </c>
      <c r="AO60" s="92"/>
      <c r="AP60" s="92"/>
      <c r="AQ60" s="92"/>
      <c r="AR60" s="92"/>
      <c r="AS60" s="93"/>
      <c r="AT60" s="194" t="s">
        <v>110</v>
      </c>
      <c r="AU60" s="195"/>
      <c r="AV60" s="196"/>
    </row>
    <row r="61" spans="2:48" ht="13.5" thickBot="1" x14ac:dyDescent="0.25">
      <c r="C61" s="21"/>
      <c r="D61" s="21"/>
      <c r="E61" s="21"/>
      <c r="F61" s="21"/>
      <c r="G61" s="21"/>
      <c r="H61" s="21"/>
      <c r="I61" s="21"/>
      <c r="J61" s="21"/>
      <c r="K61" s="21"/>
      <c r="L61" s="21"/>
      <c r="M61" s="21"/>
      <c r="N61" s="21"/>
      <c r="O61" s="21"/>
      <c r="P61" s="21"/>
      <c r="Q61" s="21"/>
      <c r="R61" s="21"/>
      <c r="S61" s="21"/>
      <c r="T61" s="21"/>
      <c r="U61" s="21"/>
      <c r="V61" s="21"/>
      <c r="W61" s="21"/>
      <c r="X61" s="21"/>
      <c r="Y61" s="21"/>
      <c r="Z61" s="21"/>
      <c r="AA61" s="21"/>
      <c r="AB61" s="21"/>
      <c r="AC61" s="21"/>
      <c r="AD61" s="21"/>
      <c r="AE61" s="21"/>
      <c r="AF61" s="21"/>
      <c r="AG61" s="76" t="s">
        <v>95</v>
      </c>
      <c r="AH61" s="62" t="str">
        <f>IF(AK66="-","-",IF(OR(AK66&gt;=8/28,AK62&gt;=AK64),"OK","NG"))</f>
        <v>NG</v>
      </c>
      <c r="AJ61" s="76" t="s">
        <v>94</v>
      </c>
      <c r="AK61" s="62" t="str">
        <f>IF(AK67="-","-",IF(OR(AK67&gt;=8/28,AK63&gt;=AK64),"OK","NG"))</f>
        <v>NG</v>
      </c>
      <c r="AM61" s="96" t="s">
        <v>16</v>
      </c>
      <c r="AN61" s="97" t="s">
        <v>17</v>
      </c>
      <c r="AO61" s="97" t="s">
        <v>18</v>
      </c>
      <c r="AP61" s="97" t="s">
        <v>12</v>
      </c>
      <c r="AQ61" s="97" t="s">
        <v>13</v>
      </c>
      <c r="AR61" s="97" t="s">
        <v>14</v>
      </c>
      <c r="AS61" s="115" t="s">
        <v>15</v>
      </c>
      <c r="AT61" s="99" t="s">
        <v>117</v>
      </c>
      <c r="AU61" s="100" t="s">
        <v>118</v>
      </c>
      <c r="AV61" s="101" t="s">
        <v>101</v>
      </c>
    </row>
    <row r="62" spans="2:48" ht="13.5" customHeight="1" thickBot="1" x14ac:dyDescent="0.25">
      <c r="B62" s="8" t="s">
        <v>0</v>
      </c>
      <c r="C62" s="218">
        <v>11</v>
      </c>
      <c r="D62" s="219"/>
      <c r="E62" s="219"/>
      <c r="F62" s="219"/>
      <c r="G62" s="219"/>
      <c r="H62" s="219"/>
      <c r="I62" s="219"/>
      <c r="J62" s="219"/>
      <c r="K62" s="219"/>
      <c r="L62" s="219"/>
      <c r="M62" s="219"/>
      <c r="N62" s="219"/>
      <c r="O62" s="219"/>
      <c r="P62" s="219"/>
      <c r="Q62" s="219"/>
      <c r="R62" s="219"/>
      <c r="S62" s="219"/>
      <c r="T62" s="219"/>
      <c r="U62" s="219"/>
      <c r="V62" s="219"/>
      <c r="W62" s="219"/>
      <c r="X62" s="219"/>
      <c r="Y62" s="219"/>
      <c r="Z62" s="219"/>
      <c r="AA62" s="219"/>
      <c r="AB62" s="219"/>
      <c r="AC62" s="219"/>
      <c r="AD62" s="219"/>
      <c r="AE62" s="219"/>
      <c r="AF62" s="219"/>
      <c r="AG62" s="227"/>
      <c r="AH62" s="221" t="s">
        <v>134</v>
      </c>
      <c r="AI62" s="224" t="s">
        <v>28</v>
      </c>
      <c r="AJ62" s="131" t="s">
        <v>41</v>
      </c>
      <c r="AK62" s="32">
        <f>AH66</f>
        <v>0</v>
      </c>
      <c r="AM62" s="107" t="str">
        <f>IF(AL62&lt;&gt;"",AL62+1,IF(TEXT(カレンダー!$A$70,"aaa")=AM61,カレンダー!$A$70,""))</f>
        <v/>
      </c>
      <c r="AN62" s="103">
        <f>IF(AM62&lt;&gt;"",AM62+1,IF(TEXT(カレンダー!$A$70,"aaa")=AN61,カレンダー!$A$70,""))</f>
        <v>46692</v>
      </c>
      <c r="AO62" s="103">
        <f>IF(AN62&lt;&gt;"",AN62+1,IF(TEXT(カレンダー!$A$70,"aaa")=AO61,カレンダー!$A$70,""))</f>
        <v>46693</v>
      </c>
      <c r="AP62" s="103">
        <f>IF(AO62&lt;&gt;"",AO62+1,IF(TEXT(カレンダー!$A$70,"aaa")=AP61,カレンダー!$A$70,""))</f>
        <v>46694</v>
      </c>
      <c r="AQ62" s="103">
        <f>IF(AP62&lt;&gt;"",AP62+1,IF(TEXT(カレンダー!$A$70,"aaa")=AQ61,カレンダー!$A$70,""))</f>
        <v>46695</v>
      </c>
      <c r="AR62" s="103">
        <f>IF(AQ62&lt;&gt;"",AQ62+1,IF(TEXT(カレンダー!$A$70,"aaa")=AR61,カレンダー!$A$70,""))</f>
        <v>46696</v>
      </c>
      <c r="AS62" s="104">
        <f>IF(AR62&lt;&gt;"",AR62+1,IF(TEXT(カレンダー!$A$70,"aaa")=AS61,カレンダー!$A$70,""))</f>
        <v>46697</v>
      </c>
      <c r="AT62" s="105">
        <f>COUNTIF(C66:H66,"●")+COUNTIF(C66:H66,"■")</f>
        <v>0</v>
      </c>
      <c r="AU62" s="95">
        <f>COUNTIF(C67:H67,"●")+COUNTIF(C67:H67,"■")</f>
        <v>0</v>
      </c>
      <c r="AV62" s="106" t="str">
        <f t="array" ref="AV62">_xlfn.IFS(AT62=0,"",AT62=0,"-",AU62&gt;=AT62,"〇",AU62&lt;=AT62,"×")</f>
        <v/>
      </c>
    </row>
    <row r="63" spans="2:48" ht="13.5" thickBot="1" x14ac:dyDescent="0.25">
      <c r="B63" s="9" t="s">
        <v>1</v>
      </c>
      <c r="C63" s="13">
        <v>1</v>
      </c>
      <c r="D63" s="13">
        <f t="shared" ref="D63:AF63" si="14">+C63+1</f>
        <v>2</v>
      </c>
      <c r="E63" s="13">
        <f t="shared" si="14"/>
        <v>3</v>
      </c>
      <c r="F63" s="13">
        <f t="shared" si="14"/>
        <v>4</v>
      </c>
      <c r="G63" s="13">
        <f t="shared" si="14"/>
        <v>5</v>
      </c>
      <c r="H63" s="13">
        <f t="shared" si="14"/>
        <v>6</v>
      </c>
      <c r="I63" s="13">
        <f t="shared" si="14"/>
        <v>7</v>
      </c>
      <c r="J63" s="13">
        <f t="shared" si="14"/>
        <v>8</v>
      </c>
      <c r="K63" s="13">
        <f t="shared" si="14"/>
        <v>9</v>
      </c>
      <c r="L63" s="13">
        <f t="shared" si="14"/>
        <v>10</v>
      </c>
      <c r="M63" s="13">
        <f t="shared" si="14"/>
        <v>11</v>
      </c>
      <c r="N63" s="13">
        <f t="shared" si="14"/>
        <v>12</v>
      </c>
      <c r="O63" s="13">
        <f t="shared" si="14"/>
        <v>13</v>
      </c>
      <c r="P63" s="13">
        <f t="shared" si="14"/>
        <v>14</v>
      </c>
      <c r="Q63" s="13">
        <f t="shared" si="14"/>
        <v>15</v>
      </c>
      <c r="R63" s="13">
        <f t="shared" si="14"/>
        <v>16</v>
      </c>
      <c r="S63" s="13">
        <f t="shared" si="14"/>
        <v>17</v>
      </c>
      <c r="T63" s="13">
        <f t="shared" si="14"/>
        <v>18</v>
      </c>
      <c r="U63" s="13">
        <f t="shared" si="14"/>
        <v>19</v>
      </c>
      <c r="V63" s="13">
        <f t="shared" si="14"/>
        <v>20</v>
      </c>
      <c r="W63" s="13">
        <f t="shared" si="14"/>
        <v>21</v>
      </c>
      <c r="X63" s="13">
        <f t="shared" si="14"/>
        <v>22</v>
      </c>
      <c r="Y63" s="13">
        <f t="shared" si="14"/>
        <v>23</v>
      </c>
      <c r="Z63" s="13">
        <f t="shared" si="14"/>
        <v>24</v>
      </c>
      <c r="AA63" s="13">
        <f t="shared" si="14"/>
        <v>25</v>
      </c>
      <c r="AB63" s="13">
        <f t="shared" si="14"/>
        <v>26</v>
      </c>
      <c r="AC63" s="13">
        <f t="shared" si="14"/>
        <v>27</v>
      </c>
      <c r="AD63" s="13">
        <f t="shared" si="14"/>
        <v>28</v>
      </c>
      <c r="AE63" s="13">
        <f t="shared" si="14"/>
        <v>29</v>
      </c>
      <c r="AF63" s="13">
        <f t="shared" si="14"/>
        <v>30</v>
      </c>
      <c r="AG63" s="13"/>
      <c r="AH63" s="222"/>
      <c r="AI63" s="225"/>
      <c r="AJ63" s="131" t="s">
        <v>42</v>
      </c>
      <c r="AK63" s="32">
        <f>AH67</f>
        <v>0</v>
      </c>
      <c r="AM63" s="107">
        <f>IFERROR(IF(MONTH(AS62+1)=$AM$60,AS62+1,""),"")</f>
        <v>46698</v>
      </c>
      <c r="AN63" s="103">
        <f t="shared" ref="AN63:AS67" si="15">IFERROR(IF(MONTH(AM63+1)=$AM$60,AM63+1,""),"")</f>
        <v>46699</v>
      </c>
      <c r="AO63" s="103">
        <f t="shared" si="15"/>
        <v>46700</v>
      </c>
      <c r="AP63" s="103">
        <f t="shared" si="15"/>
        <v>46701</v>
      </c>
      <c r="AQ63" s="103">
        <f t="shared" si="15"/>
        <v>46702</v>
      </c>
      <c r="AR63" s="103">
        <f t="shared" si="15"/>
        <v>46703</v>
      </c>
      <c r="AS63" s="104">
        <f t="shared" si="15"/>
        <v>46704</v>
      </c>
      <c r="AT63" s="105">
        <f>COUNTIF(I66:O66,"●")+COUNTIF(I66:O66,"■")</f>
        <v>0</v>
      </c>
      <c r="AU63" s="95">
        <f>COUNTIF(I67:O67,"●")+COUNTIF(I67:O67,"■")</f>
        <v>0</v>
      </c>
      <c r="AV63" s="106" t="str">
        <f t="array" ref="AV63">_xlfn.IFS(AT63=0,"",AT63=0,"-",AU63&gt;=AT63,"〇",AU63&lt;=AT63,"×")</f>
        <v/>
      </c>
    </row>
    <row r="64" spans="2:48" ht="13.5" thickBot="1" x14ac:dyDescent="0.25">
      <c r="B64" s="9" t="s">
        <v>3</v>
      </c>
      <c r="C64" s="13" t="str">
        <f>カレンダー!A71</f>
        <v>月</v>
      </c>
      <c r="D64" s="13" t="str">
        <f>カレンダー!B71</f>
        <v>火</v>
      </c>
      <c r="E64" s="13" t="str">
        <f>カレンダー!C71</f>
        <v>水</v>
      </c>
      <c r="F64" s="13" t="str">
        <f>カレンダー!D71</f>
        <v>木</v>
      </c>
      <c r="G64" s="13" t="str">
        <f>カレンダー!E71</f>
        <v>金</v>
      </c>
      <c r="H64" s="13" t="str">
        <f>カレンダー!F71</f>
        <v>土</v>
      </c>
      <c r="I64" s="13" t="str">
        <f>カレンダー!G71</f>
        <v>日</v>
      </c>
      <c r="J64" s="13" t="str">
        <f>カレンダー!H71</f>
        <v>月</v>
      </c>
      <c r="K64" s="13" t="str">
        <f>カレンダー!I71</f>
        <v>火</v>
      </c>
      <c r="L64" s="13" t="str">
        <f>カレンダー!J71</f>
        <v>水</v>
      </c>
      <c r="M64" s="13" t="str">
        <f>カレンダー!K71</f>
        <v>木</v>
      </c>
      <c r="N64" s="13" t="str">
        <f>カレンダー!L71</f>
        <v>金</v>
      </c>
      <c r="O64" s="13" t="str">
        <f>カレンダー!M71</f>
        <v>土</v>
      </c>
      <c r="P64" s="13" t="str">
        <f>カレンダー!N71</f>
        <v>日</v>
      </c>
      <c r="Q64" s="13" t="str">
        <f>カレンダー!O71</f>
        <v>月</v>
      </c>
      <c r="R64" s="13" t="str">
        <f>カレンダー!P71</f>
        <v>火</v>
      </c>
      <c r="S64" s="13" t="str">
        <f>カレンダー!Q71</f>
        <v>水</v>
      </c>
      <c r="T64" s="13" t="str">
        <f>カレンダー!R71</f>
        <v>木</v>
      </c>
      <c r="U64" s="13" t="str">
        <f>カレンダー!S71</f>
        <v>金</v>
      </c>
      <c r="V64" s="13" t="str">
        <f>カレンダー!T71</f>
        <v>土</v>
      </c>
      <c r="W64" s="13" t="str">
        <f>カレンダー!U71</f>
        <v>日</v>
      </c>
      <c r="X64" s="13" t="str">
        <f>カレンダー!V71</f>
        <v>月</v>
      </c>
      <c r="Y64" s="13" t="str">
        <f>カレンダー!W71</f>
        <v>火</v>
      </c>
      <c r="Z64" s="13" t="str">
        <f>カレンダー!X71</f>
        <v>水</v>
      </c>
      <c r="AA64" s="13" t="str">
        <f>カレンダー!Y71</f>
        <v>木</v>
      </c>
      <c r="AB64" s="13" t="str">
        <f>カレンダー!Z71</f>
        <v>金</v>
      </c>
      <c r="AC64" s="13" t="str">
        <f>カレンダー!AA71</f>
        <v>土</v>
      </c>
      <c r="AD64" s="13" t="str">
        <f>カレンダー!AB71</f>
        <v>日</v>
      </c>
      <c r="AE64" s="13" t="str">
        <f>カレンダー!AC71</f>
        <v>月</v>
      </c>
      <c r="AF64" s="13" t="str">
        <f>カレンダー!AD71</f>
        <v>火</v>
      </c>
      <c r="AG64" s="13"/>
      <c r="AH64" s="222"/>
      <c r="AI64" s="225"/>
      <c r="AJ64" s="131" t="s">
        <v>48</v>
      </c>
      <c r="AK64" s="152">
        <v>12</v>
      </c>
      <c r="AM64" s="107">
        <f>IFERROR(IF(MONTH(AS63+1)=$AM$60,AS63+1,""),"")</f>
        <v>46705</v>
      </c>
      <c r="AN64" s="103">
        <f t="shared" si="15"/>
        <v>46706</v>
      </c>
      <c r="AO64" s="103">
        <f t="shared" si="15"/>
        <v>46707</v>
      </c>
      <c r="AP64" s="103">
        <f t="shared" si="15"/>
        <v>46708</v>
      </c>
      <c r="AQ64" s="103">
        <f t="shared" si="15"/>
        <v>46709</v>
      </c>
      <c r="AR64" s="103">
        <f t="shared" si="15"/>
        <v>46710</v>
      </c>
      <c r="AS64" s="104">
        <f t="shared" si="15"/>
        <v>46711</v>
      </c>
      <c r="AT64" s="105">
        <f>COUNTIF(P66:V66,"●")+COUNTIF(P66:V66,"■")</f>
        <v>0</v>
      </c>
      <c r="AU64" s="95">
        <f>COUNTIF(P67:V67,"●")+COUNTIF(P67:V67,"■")</f>
        <v>0</v>
      </c>
      <c r="AV64" s="106" t="str">
        <f t="array" ref="AV64">_xlfn.IFS(AT64=0,"",AT64=0,"-",AU64&gt;=AT64,"〇",AU64&lt;=AT64,"×")</f>
        <v/>
      </c>
    </row>
    <row r="65" spans="2:48" s="3" customFormat="1" ht="60" customHeight="1" thickBot="1" x14ac:dyDescent="0.25">
      <c r="B65" s="11" t="s">
        <v>4</v>
      </c>
      <c r="C65" s="134"/>
      <c r="D65" s="134"/>
      <c r="E65" s="134" t="s">
        <v>9</v>
      </c>
      <c r="F65" s="134"/>
      <c r="G65" s="134"/>
      <c r="H65" s="134"/>
      <c r="I65" s="134"/>
      <c r="J65" s="134"/>
      <c r="K65" s="134"/>
      <c r="L65" s="134"/>
      <c r="M65" s="134"/>
      <c r="N65" s="134"/>
      <c r="O65" s="134"/>
      <c r="P65" s="134"/>
      <c r="Q65" s="134"/>
      <c r="R65" s="134"/>
      <c r="S65" s="134"/>
      <c r="T65" s="134"/>
      <c r="U65" s="134"/>
      <c r="V65" s="134"/>
      <c r="W65" s="134"/>
      <c r="X65" s="134"/>
      <c r="Y65" s="134" t="s">
        <v>21</v>
      </c>
      <c r="Z65" s="134"/>
      <c r="AA65" s="134"/>
      <c r="AB65" s="134"/>
      <c r="AC65" s="134"/>
      <c r="AD65" s="134"/>
      <c r="AE65" s="134"/>
      <c r="AF65" s="134"/>
      <c r="AG65" s="134"/>
      <c r="AH65" s="223"/>
      <c r="AI65" s="226"/>
      <c r="AJ65" s="128" t="s">
        <v>28</v>
      </c>
      <c r="AK65" s="30">
        <f>AI66</f>
        <v>30</v>
      </c>
      <c r="AM65" s="107">
        <f>IFERROR(IF(MONTH(AS64+1)=$AM$60,AS64+1,""),"")</f>
        <v>46712</v>
      </c>
      <c r="AN65" s="103">
        <f t="shared" si="15"/>
        <v>46713</v>
      </c>
      <c r="AO65" s="103">
        <f t="shared" si="15"/>
        <v>46714</v>
      </c>
      <c r="AP65" s="103">
        <f t="shared" si="15"/>
        <v>46715</v>
      </c>
      <c r="AQ65" s="103">
        <f t="shared" si="15"/>
        <v>46716</v>
      </c>
      <c r="AR65" s="103">
        <f t="shared" si="15"/>
        <v>46717</v>
      </c>
      <c r="AS65" s="104">
        <f t="shared" si="15"/>
        <v>46718</v>
      </c>
      <c r="AT65" s="105">
        <f>COUNTIF(W66:AC66,"●")+COUNTIF(W66:AC66,"■")</f>
        <v>0</v>
      </c>
      <c r="AU65" s="95">
        <f>COUNTIF(W67:AC67,"●")+COUNTIF(W67:AC67,"■")</f>
        <v>0</v>
      </c>
      <c r="AV65" s="106" t="str">
        <f t="array" ref="AV65">_xlfn.IFS(AT65=0,"",AT65=0,"-",AU65&gt;=AT65,"〇",AU65&lt;=AT65,"×")</f>
        <v/>
      </c>
    </row>
    <row r="66" spans="2:48" s="127" customFormat="1" ht="13.5" thickBot="1" x14ac:dyDescent="0.25">
      <c r="B66" s="9" t="s">
        <v>40</v>
      </c>
      <c r="C66" s="140"/>
      <c r="D66" s="143"/>
      <c r="E66" s="140"/>
      <c r="F66" s="140"/>
      <c r="G66" s="140"/>
      <c r="H66" s="140"/>
      <c r="I66" s="140"/>
      <c r="J66" s="140"/>
      <c r="K66" s="143"/>
      <c r="L66" s="143"/>
      <c r="M66" s="140"/>
      <c r="N66" s="140"/>
      <c r="O66" s="140"/>
      <c r="P66" s="140"/>
      <c r="Q66" s="140"/>
      <c r="R66" s="143"/>
      <c r="S66" s="143"/>
      <c r="T66" s="140"/>
      <c r="U66" s="140"/>
      <c r="V66" s="140"/>
      <c r="W66" s="140"/>
      <c r="X66" s="140"/>
      <c r="Y66" s="140"/>
      <c r="Z66" s="143"/>
      <c r="AA66" s="140"/>
      <c r="AB66" s="140"/>
      <c r="AC66" s="140"/>
      <c r="AD66" s="140"/>
      <c r="AE66" s="140"/>
      <c r="AF66" s="143"/>
      <c r="AG66" s="140"/>
      <c r="AH66" s="17">
        <f>COUNTIF(C66:AG66,"●")+COUNTIF(C66:AG66,"■")+COUNTIF(C66:AG66,"▲")</f>
        <v>0</v>
      </c>
      <c r="AI66" s="203">
        <v>30</v>
      </c>
      <c r="AJ66" s="129" t="s">
        <v>43</v>
      </c>
      <c r="AK66" s="34">
        <f>ROUNDDOWN(AK62/AK65,3)</f>
        <v>0</v>
      </c>
      <c r="AM66" s="107">
        <f>IFERROR(IF(MONTH(AS65+1)=$AM$60,AS65+1,""),"")</f>
        <v>46719</v>
      </c>
      <c r="AN66" s="103">
        <f t="shared" si="15"/>
        <v>46720</v>
      </c>
      <c r="AO66" s="103">
        <f t="shared" si="15"/>
        <v>46721</v>
      </c>
      <c r="AP66" s="103" t="str">
        <f t="shared" si="15"/>
        <v/>
      </c>
      <c r="AQ66" s="103" t="str">
        <f t="shared" si="15"/>
        <v/>
      </c>
      <c r="AR66" s="103" t="str">
        <f t="shared" si="15"/>
        <v/>
      </c>
      <c r="AS66" s="104" t="str">
        <f t="shared" si="15"/>
        <v/>
      </c>
      <c r="AT66" s="105">
        <f>COUNTIF(AD66:AF66,"●")+COUNTIF(AD66:AF66,"■")</f>
        <v>0</v>
      </c>
      <c r="AU66" s="95">
        <f>COUNTIF(AD67:AF67,"●")+COUNTIF(AD67:AF67,"■")</f>
        <v>0</v>
      </c>
      <c r="AV66" s="106" t="str">
        <f t="array" ref="AV66">_xlfn.IFS(AT66=0,"",AT66=0,"-",AU66&gt;=AT66,"〇",AU66&lt;=AT66,"×")</f>
        <v/>
      </c>
    </row>
    <row r="67" spans="2:48" s="127" customFormat="1" ht="13.5" thickBot="1" x14ac:dyDescent="0.25">
      <c r="B67" s="10" t="s">
        <v>2</v>
      </c>
      <c r="C67" s="146"/>
      <c r="D67" s="149"/>
      <c r="E67" s="146"/>
      <c r="F67" s="146"/>
      <c r="G67" s="146"/>
      <c r="H67" s="146"/>
      <c r="I67" s="146"/>
      <c r="J67" s="146"/>
      <c r="K67" s="149"/>
      <c r="L67" s="149"/>
      <c r="M67" s="146"/>
      <c r="N67" s="146"/>
      <c r="O67" s="146"/>
      <c r="P67" s="146"/>
      <c r="Q67" s="146"/>
      <c r="R67" s="149"/>
      <c r="S67" s="149"/>
      <c r="T67" s="146"/>
      <c r="U67" s="146"/>
      <c r="V67" s="146"/>
      <c r="W67" s="146"/>
      <c r="X67" s="146"/>
      <c r="Y67" s="146"/>
      <c r="Z67" s="149"/>
      <c r="AA67" s="146"/>
      <c r="AB67" s="146"/>
      <c r="AC67" s="146"/>
      <c r="AD67" s="146"/>
      <c r="AE67" s="146"/>
      <c r="AF67" s="149"/>
      <c r="AG67" s="146"/>
      <c r="AH67" s="123">
        <f>COUNTIF(C67:AG67,"●")+COUNTIF(C67:AG67,"■")+COUNTIF(C67:AG67,"▲")</f>
        <v>0</v>
      </c>
      <c r="AI67" s="204"/>
      <c r="AJ67" s="130" t="s">
        <v>29</v>
      </c>
      <c r="AK67" s="35">
        <f>ROUNDDOWN(AK63/AK65,3)</f>
        <v>0</v>
      </c>
      <c r="AM67" s="107" t="str">
        <f>IFERROR(IF(MONTH(AS66+1)=$AM$60,AS66+1,""),"")</f>
        <v/>
      </c>
      <c r="AN67" s="103" t="str">
        <f t="shared" si="15"/>
        <v/>
      </c>
      <c r="AO67" s="103" t="str">
        <f t="shared" si="15"/>
        <v/>
      </c>
      <c r="AP67" s="103" t="str">
        <f t="shared" si="15"/>
        <v/>
      </c>
      <c r="AQ67" s="103" t="str">
        <f t="shared" si="15"/>
        <v/>
      </c>
      <c r="AR67" s="103" t="str">
        <f t="shared" si="15"/>
        <v/>
      </c>
      <c r="AS67" s="104" t="str">
        <f t="shared" si="15"/>
        <v/>
      </c>
      <c r="AT67" s="105"/>
      <c r="AU67" s="95"/>
      <c r="AV67" s="106" t="str">
        <f t="array" ref="AV67">_xlfn.IFS(AT67=0,"",AT67=0,"-",AU67&gt;=AT67,"〇",AU67&lt;=AT67,"×")</f>
        <v/>
      </c>
    </row>
    <row r="68" spans="2:48" x14ac:dyDescent="0.2">
      <c r="C68" s="21"/>
      <c r="D68" s="21"/>
      <c r="E68" s="21"/>
      <c r="F68" s="21"/>
      <c r="G68" s="21"/>
      <c r="H68" s="21"/>
      <c r="I68" s="21"/>
      <c r="J68" s="21"/>
      <c r="K68" s="21"/>
      <c r="L68" s="21"/>
      <c r="M68" s="21"/>
      <c r="N68" s="21"/>
      <c r="O68" s="21"/>
      <c r="P68" s="21"/>
      <c r="Q68" s="21"/>
      <c r="R68" s="21"/>
      <c r="S68" s="21"/>
      <c r="T68" s="21"/>
      <c r="U68" s="21"/>
      <c r="V68" s="21"/>
      <c r="W68" s="21"/>
      <c r="X68" s="21"/>
      <c r="Y68" s="21"/>
      <c r="Z68" s="21"/>
      <c r="AA68" s="21"/>
      <c r="AB68" s="21"/>
      <c r="AC68" s="21"/>
      <c r="AD68" s="21"/>
      <c r="AE68" s="21"/>
      <c r="AF68" s="21"/>
      <c r="AG68" s="21"/>
      <c r="AM68" s="91">
        <v>12</v>
      </c>
      <c r="AN68" s="92" t="s">
        <v>17</v>
      </c>
      <c r="AO68" s="92"/>
      <c r="AP68" s="92"/>
      <c r="AQ68" s="92"/>
      <c r="AR68" s="92"/>
      <c r="AS68" s="93"/>
      <c r="AT68" s="194" t="s">
        <v>110</v>
      </c>
      <c r="AU68" s="195"/>
      <c r="AV68" s="196"/>
    </row>
    <row r="69" spans="2:48" ht="13.5" thickBot="1" x14ac:dyDescent="0.25">
      <c r="C69" s="21"/>
      <c r="D69" s="21"/>
      <c r="E69" s="21"/>
      <c r="F69" s="21"/>
      <c r="G69" s="21"/>
      <c r="H69" s="21"/>
      <c r="I69" s="21"/>
      <c r="J69" s="21"/>
      <c r="K69" s="21"/>
      <c r="L69" s="21"/>
      <c r="M69" s="21"/>
      <c r="N69" s="21"/>
      <c r="O69" s="21"/>
      <c r="P69" s="21"/>
      <c r="Q69" s="21"/>
      <c r="R69" s="21"/>
      <c r="S69" s="21"/>
      <c r="T69" s="21"/>
      <c r="U69" s="21"/>
      <c r="V69" s="21"/>
      <c r="W69" s="21"/>
      <c r="X69" s="21"/>
      <c r="Y69" s="21"/>
      <c r="Z69" s="21"/>
      <c r="AA69" s="21"/>
      <c r="AB69" s="21"/>
      <c r="AC69" s="21"/>
      <c r="AD69" s="21"/>
      <c r="AE69" s="21"/>
      <c r="AF69" s="21"/>
      <c r="AG69" s="76" t="s">
        <v>95</v>
      </c>
      <c r="AH69" s="62" t="str">
        <f>IF(AK74="-","-",IF(OR(AK74&gt;=8/28,AK70&gt;=AK72),"OK","NG"))</f>
        <v>NG</v>
      </c>
      <c r="AJ69" s="76" t="s">
        <v>94</v>
      </c>
      <c r="AK69" s="62" t="str">
        <f>IF(AK75="-","-",IF(OR(AK75&gt;=8/28,AK71&gt;=AK72),"OK","NG"))</f>
        <v>NG</v>
      </c>
      <c r="AM69" s="96" t="s">
        <v>16</v>
      </c>
      <c r="AN69" s="97" t="s">
        <v>17</v>
      </c>
      <c r="AO69" s="97" t="s">
        <v>18</v>
      </c>
      <c r="AP69" s="97" t="s">
        <v>12</v>
      </c>
      <c r="AQ69" s="97" t="s">
        <v>13</v>
      </c>
      <c r="AR69" s="97" t="s">
        <v>14</v>
      </c>
      <c r="AS69" s="115" t="s">
        <v>15</v>
      </c>
      <c r="AT69" s="99" t="s">
        <v>117</v>
      </c>
      <c r="AU69" s="100" t="s">
        <v>118</v>
      </c>
      <c r="AV69" s="101" t="s">
        <v>101</v>
      </c>
    </row>
    <row r="70" spans="2:48" ht="13.5" customHeight="1" thickBot="1" x14ac:dyDescent="0.25">
      <c r="B70" s="8" t="s">
        <v>0</v>
      </c>
      <c r="C70" s="218">
        <v>12</v>
      </c>
      <c r="D70" s="219"/>
      <c r="E70" s="219"/>
      <c r="F70" s="219"/>
      <c r="G70" s="219"/>
      <c r="H70" s="219"/>
      <c r="I70" s="219"/>
      <c r="J70" s="219"/>
      <c r="K70" s="219"/>
      <c r="L70" s="219"/>
      <c r="M70" s="219"/>
      <c r="N70" s="219"/>
      <c r="O70" s="219"/>
      <c r="P70" s="219"/>
      <c r="Q70" s="219"/>
      <c r="R70" s="219"/>
      <c r="S70" s="219"/>
      <c r="T70" s="219"/>
      <c r="U70" s="219"/>
      <c r="V70" s="219"/>
      <c r="W70" s="219"/>
      <c r="X70" s="219"/>
      <c r="Y70" s="219"/>
      <c r="Z70" s="219"/>
      <c r="AA70" s="219"/>
      <c r="AB70" s="219"/>
      <c r="AC70" s="219"/>
      <c r="AD70" s="219"/>
      <c r="AE70" s="219"/>
      <c r="AF70" s="219"/>
      <c r="AG70" s="227"/>
      <c r="AH70" s="221" t="s">
        <v>134</v>
      </c>
      <c r="AI70" s="224" t="s">
        <v>28</v>
      </c>
      <c r="AJ70" s="131" t="s">
        <v>41</v>
      </c>
      <c r="AK70" s="32">
        <f>AH74</f>
        <v>0</v>
      </c>
      <c r="AM70" s="107" t="str">
        <f>IF(AL70&lt;&gt;"",AL70+1,IF(TEXT(カレンダー!$A$72,"aaa")=AM69,カレンダー!$A$72,""))</f>
        <v/>
      </c>
      <c r="AN70" s="103" t="str">
        <f>IF(AM70&lt;&gt;"",AM70+1,IF(TEXT(カレンダー!$A$72,"aaa")=AN69,カレンダー!$A$72,""))</f>
        <v/>
      </c>
      <c r="AO70" s="103" t="str">
        <f>IF(AN70&lt;&gt;"",AN70+1,IF(TEXT(カレンダー!$A$72,"aaa")=AO69,カレンダー!$A$72,""))</f>
        <v/>
      </c>
      <c r="AP70" s="103">
        <f>IF(AO70&lt;&gt;"",AO70+1,IF(TEXT(カレンダー!$A$72,"aaa")=AP69,カレンダー!$A$72,""))</f>
        <v>46722</v>
      </c>
      <c r="AQ70" s="103">
        <f>IF(AP70&lt;&gt;"",AP70+1,IF(TEXT(カレンダー!$A$72,"aaa")=AQ69,カレンダー!$A$72,""))</f>
        <v>46723</v>
      </c>
      <c r="AR70" s="103">
        <f>IF(AQ70&lt;&gt;"",AQ70+1,IF(TEXT(カレンダー!$A$72,"aaa")=AR69,カレンダー!$A$72,""))</f>
        <v>46724</v>
      </c>
      <c r="AS70" s="104">
        <f>IF(AR70&lt;&gt;"",AR70+1,IF(TEXT(カレンダー!$A$72,"aaa")=AS69,カレンダー!$A$72,""))</f>
        <v>46725</v>
      </c>
      <c r="AT70" s="105">
        <f>COUNTIF(C74:F74,"●")+COUNTIF(C74:F74,"■")</f>
        <v>0</v>
      </c>
      <c r="AU70" s="95">
        <f>COUNTIF(C75:F75,"●")+COUNTIF(C75:F75,"■")</f>
        <v>0</v>
      </c>
      <c r="AV70" s="106" t="str">
        <f t="array" ref="AV70">_xlfn.IFS(AT70=0,"",AT70=0,"-",AU70&gt;=AT70,"〇",AU70&lt;=AT70,"×")</f>
        <v/>
      </c>
    </row>
    <row r="71" spans="2:48" ht="13.5" thickBot="1" x14ac:dyDescent="0.25">
      <c r="B71" s="9" t="s">
        <v>1</v>
      </c>
      <c r="C71" s="13">
        <v>1</v>
      </c>
      <c r="D71" s="13">
        <f t="shared" ref="D71:AG71" si="16">+C71+1</f>
        <v>2</v>
      </c>
      <c r="E71" s="13">
        <f t="shared" si="16"/>
        <v>3</v>
      </c>
      <c r="F71" s="13">
        <f t="shared" si="16"/>
        <v>4</v>
      </c>
      <c r="G71" s="13">
        <f t="shared" si="16"/>
        <v>5</v>
      </c>
      <c r="H71" s="13">
        <f t="shared" si="16"/>
        <v>6</v>
      </c>
      <c r="I71" s="13">
        <f t="shared" si="16"/>
        <v>7</v>
      </c>
      <c r="J71" s="13">
        <f t="shared" si="16"/>
        <v>8</v>
      </c>
      <c r="K71" s="13">
        <f t="shared" si="16"/>
        <v>9</v>
      </c>
      <c r="L71" s="13">
        <f t="shared" si="16"/>
        <v>10</v>
      </c>
      <c r="M71" s="13">
        <f t="shared" si="16"/>
        <v>11</v>
      </c>
      <c r="N71" s="13">
        <f t="shared" si="16"/>
        <v>12</v>
      </c>
      <c r="O71" s="13">
        <f t="shared" si="16"/>
        <v>13</v>
      </c>
      <c r="P71" s="13">
        <f t="shared" si="16"/>
        <v>14</v>
      </c>
      <c r="Q71" s="13">
        <f t="shared" si="16"/>
        <v>15</v>
      </c>
      <c r="R71" s="13">
        <f t="shared" si="16"/>
        <v>16</v>
      </c>
      <c r="S71" s="13">
        <f t="shared" si="16"/>
        <v>17</v>
      </c>
      <c r="T71" s="13">
        <f t="shared" si="16"/>
        <v>18</v>
      </c>
      <c r="U71" s="13">
        <f t="shared" si="16"/>
        <v>19</v>
      </c>
      <c r="V71" s="13">
        <f t="shared" si="16"/>
        <v>20</v>
      </c>
      <c r="W71" s="13">
        <f t="shared" si="16"/>
        <v>21</v>
      </c>
      <c r="X71" s="13">
        <f t="shared" si="16"/>
        <v>22</v>
      </c>
      <c r="Y71" s="13">
        <f t="shared" si="16"/>
        <v>23</v>
      </c>
      <c r="Z71" s="13">
        <f t="shared" si="16"/>
        <v>24</v>
      </c>
      <c r="AA71" s="13">
        <f t="shared" si="16"/>
        <v>25</v>
      </c>
      <c r="AB71" s="13">
        <f t="shared" si="16"/>
        <v>26</v>
      </c>
      <c r="AC71" s="13">
        <f t="shared" si="16"/>
        <v>27</v>
      </c>
      <c r="AD71" s="13">
        <f t="shared" si="16"/>
        <v>28</v>
      </c>
      <c r="AE71" s="13">
        <f t="shared" si="16"/>
        <v>29</v>
      </c>
      <c r="AF71" s="13">
        <f t="shared" si="16"/>
        <v>30</v>
      </c>
      <c r="AG71" s="13">
        <f t="shared" si="16"/>
        <v>31</v>
      </c>
      <c r="AH71" s="222"/>
      <c r="AI71" s="225"/>
      <c r="AJ71" s="131" t="s">
        <v>42</v>
      </c>
      <c r="AK71" s="32">
        <f>AH75</f>
        <v>0</v>
      </c>
      <c r="AM71" s="107">
        <f>IFERROR(IF(MONTH(AS70+1)=$AM$68,AS70+1,""),"")</f>
        <v>46726</v>
      </c>
      <c r="AN71" s="103">
        <f t="shared" ref="AN71:AS75" si="17">IFERROR(IF(MONTH(AM71+1)=$AM$68,AM71+1,""),"")</f>
        <v>46727</v>
      </c>
      <c r="AO71" s="103">
        <f t="shared" si="17"/>
        <v>46728</v>
      </c>
      <c r="AP71" s="103">
        <f t="shared" si="17"/>
        <v>46729</v>
      </c>
      <c r="AQ71" s="103">
        <f t="shared" si="17"/>
        <v>46730</v>
      </c>
      <c r="AR71" s="103">
        <f t="shared" si="17"/>
        <v>46731</v>
      </c>
      <c r="AS71" s="104">
        <f t="shared" si="17"/>
        <v>46732</v>
      </c>
      <c r="AT71" s="105">
        <f>COUNTIF(G74:M74,"●")+COUNTIF(G74:M74,"■")</f>
        <v>0</v>
      </c>
      <c r="AU71" s="95">
        <f>COUNTIF(G75:M75,"●")+COUNTIF(G75:M75,"■")</f>
        <v>0</v>
      </c>
      <c r="AV71" s="106" t="str">
        <f t="array" ref="AV71">_xlfn.IFS(AT71=0,"",AT71=0,"-",AU71&gt;=AT71,"〇",AU71&lt;=AT71,"×")</f>
        <v/>
      </c>
    </row>
    <row r="72" spans="2:48" ht="13.5" thickBot="1" x14ac:dyDescent="0.25">
      <c r="B72" s="9" t="s">
        <v>3</v>
      </c>
      <c r="C72" s="13" t="str">
        <f>カレンダー!A73</f>
        <v>水</v>
      </c>
      <c r="D72" s="13" t="str">
        <f>カレンダー!B73</f>
        <v>木</v>
      </c>
      <c r="E72" s="13" t="str">
        <f>カレンダー!C73</f>
        <v>金</v>
      </c>
      <c r="F72" s="13" t="str">
        <f>カレンダー!D73</f>
        <v>土</v>
      </c>
      <c r="G72" s="13" t="str">
        <f>カレンダー!E73</f>
        <v>日</v>
      </c>
      <c r="H72" s="13" t="str">
        <f>カレンダー!F73</f>
        <v>月</v>
      </c>
      <c r="I72" s="13" t="str">
        <f>カレンダー!G73</f>
        <v>火</v>
      </c>
      <c r="J72" s="13" t="str">
        <f>カレンダー!H73</f>
        <v>水</v>
      </c>
      <c r="K72" s="13" t="str">
        <f>カレンダー!I73</f>
        <v>木</v>
      </c>
      <c r="L72" s="13" t="str">
        <f>カレンダー!J73</f>
        <v>金</v>
      </c>
      <c r="M72" s="13" t="str">
        <f>カレンダー!K73</f>
        <v>土</v>
      </c>
      <c r="N72" s="13" t="str">
        <f>カレンダー!L73</f>
        <v>日</v>
      </c>
      <c r="O72" s="13" t="str">
        <f>カレンダー!M73</f>
        <v>月</v>
      </c>
      <c r="P72" s="13" t="str">
        <f>カレンダー!N73</f>
        <v>火</v>
      </c>
      <c r="Q72" s="13" t="str">
        <f>カレンダー!O73</f>
        <v>水</v>
      </c>
      <c r="R72" s="13" t="str">
        <f>カレンダー!P73</f>
        <v>木</v>
      </c>
      <c r="S72" s="13" t="str">
        <f>カレンダー!Q73</f>
        <v>金</v>
      </c>
      <c r="T72" s="13" t="str">
        <f>カレンダー!R73</f>
        <v>土</v>
      </c>
      <c r="U72" s="13" t="str">
        <f>カレンダー!S73</f>
        <v>日</v>
      </c>
      <c r="V72" s="13" t="str">
        <f>カレンダー!T73</f>
        <v>月</v>
      </c>
      <c r="W72" s="13" t="str">
        <f>カレンダー!U73</f>
        <v>火</v>
      </c>
      <c r="X72" s="13" t="str">
        <f>カレンダー!V73</f>
        <v>水</v>
      </c>
      <c r="Y72" s="13" t="str">
        <f>カレンダー!W73</f>
        <v>木</v>
      </c>
      <c r="Z72" s="13" t="str">
        <f>カレンダー!X73</f>
        <v>金</v>
      </c>
      <c r="AA72" s="13" t="str">
        <f>カレンダー!Y73</f>
        <v>土</v>
      </c>
      <c r="AB72" s="13" t="str">
        <f>カレンダー!Z73</f>
        <v>日</v>
      </c>
      <c r="AC72" s="13" t="str">
        <f>カレンダー!AA73</f>
        <v>月</v>
      </c>
      <c r="AD72" s="13" t="str">
        <f>カレンダー!AB73</f>
        <v>火</v>
      </c>
      <c r="AE72" s="13" t="str">
        <f>カレンダー!AC73</f>
        <v>水</v>
      </c>
      <c r="AF72" s="13" t="str">
        <f>カレンダー!AD73</f>
        <v>木</v>
      </c>
      <c r="AG72" s="13" t="str">
        <f>カレンダー!AE73</f>
        <v>金</v>
      </c>
      <c r="AH72" s="222"/>
      <c r="AI72" s="225"/>
      <c r="AJ72" s="131" t="s">
        <v>48</v>
      </c>
      <c r="AK72" s="152">
        <v>8</v>
      </c>
      <c r="AM72" s="107">
        <f>IFERROR(IF(MONTH(AS71+1)=$AM$68,AS71+1,""),"")</f>
        <v>46733</v>
      </c>
      <c r="AN72" s="103">
        <f t="shared" si="17"/>
        <v>46734</v>
      </c>
      <c r="AO72" s="103">
        <f t="shared" si="17"/>
        <v>46735</v>
      </c>
      <c r="AP72" s="103">
        <f t="shared" si="17"/>
        <v>46736</v>
      </c>
      <c r="AQ72" s="103">
        <f t="shared" si="17"/>
        <v>46737</v>
      </c>
      <c r="AR72" s="103">
        <f t="shared" si="17"/>
        <v>46738</v>
      </c>
      <c r="AS72" s="104">
        <f t="shared" si="17"/>
        <v>46739</v>
      </c>
      <c r="AT72" s="105">
        <f>COUNTIF(N74:T74,"●")+COUNTIF(N74:T74,"■")</f>
        <v>0</v>
      </c>
      <c r="AU72" s="95">
        <f>COUNTIF(N75:T75,"●")+COUNTIF(N75:T75,"■")</f>
        <v>0</v>
      </c>
      <c r="AV72" s="106" t="str">
        <f t="array" ref="AV72">_xlfn.IFS(AT72=0,"",AT72=0,"-",AU72&gt;=AT72,"〇",AU72&lt;=AT72,"×")</f>
        <v/>
      </c>
    </row>
    <row r="73" spans="2:48" s="3" customFormat="1" ht="60" customHeight="1" thickBot="1" x14ac:dyDescent="0.25">
      <c r="B73" s="11" t="s">
        <v>4</v>
      </c>
      <c r="C73" s="134"/>
      <c r="D73" s="134"/>
      <c r="E73" s="134"/>
      <c r="F73" s="134"/>
      <c r="G73" s="134"/>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t="s">
        <v>22</v>
      </c>
      <c r="AF73" s="134" t="s">
        <v>22</v>
      </c>
      <c r="AG73" s="134" t="s">
        <v>22</v>
      </c>
      <c r="AH73" s="223"/>
      <c r="AI73" s="226"/>
      <c r="AJ73" s="128" t="s">
        <v>28</v>
      </c>
      <c r="AK73" s="30">
        <f>AI74</f>
        <v>28</v>
      </c>
      <c r="AM73" s="107">
        <f>IFERROR(IF(MONTH(AS72+1)=$AM$68,AS72+1,""),"")</f>
        <v>46740</v>
      </c>
      <c r="AN73" s="103">
        <f t="shared" si="17"/>
        <v>46741</v>
      </c>
      <c r="AO73" s="103">
        <f t="shared" si="17"/>
        <v>46742</v>
      </c>
      <c r="AP73" s="103">
        <f t="shared" si="17"/>
        <v>46743</v>
      </c>
      <c r="AQ73" s="103">
        <f t="shared" si="17"/>
        <v>46744</v>
      </c>
      <c r="AR73" s="103">
        <f t="shared" si="17"/>
        <v>46745</v>
      </c>
      <c r="AS73" s="104">
        <f t="shared" si="17"/>
        <v>46746</v>
      </c>
      <c r="AT73" s="105">
        <f>COUNTIF(U74:AA74,"●")+COUNTIF(U74:AA74,"■")</f>
        <v>0</v>
      </c>
      <c r="AU73" s="95">
        <f>COUNTIF(U75:AA75,"●")+COUNTIF(U75:AA75,"■")</f>
        <v>0</v>
      </c>
      <c r="AV73" s="106" t="str">
        <f t="array" ref="AV73">_xlfn.IFS(AT73=0,"",AT73=0,"-",AU73&gt;=AT73,"〇",AU73&lt;=AT73,"×")</f>
        <v/>
      </c>
    </row>
    <row r="74" spans="2:48" s="127" customFormat="1" ht="13.5" thickBot="1" x14ac:dyDescent="0.25">
      <c r="B74" s="9" t="s">
        <v>40</v>
      </c>
      <c r="C74" s="143"/>
      <c r="D74" s="140"/>
      <c r="E74" s="140"/>
      <c r="F74" s="140"/>
      <c r="G74" s="140"/>
      <c r="H74" s="140"/>
      <c r="I74" s="143"/>
      <c r="J74" s="143"/>
      <c r="K74" s="140"/>
      <c r="L74" s="140"/>
      <c r="M74" s="140"/>
      <c r="N74" s="140"/>
      <c r="O74" s="140"/>
      <c r="P74" s="143"/>
      <c r="Q74" s="143"/>
      <c r="R74" s="140"/>
      <c r="S74" s="140"/>
      <c r="T74" s="140"/>
      <c r="U74" s="140"/>
      <c r="V74" s="140"/>
      <c r="W74" s="143"/>
      <c r="X74" s="143"/>
      <c r="Y74" s="140"/>
      <c r="Z74" s="140"/>
      <c r="AA74" s="140"/>
      <c r="AB74" s="140"/>
      <c r="AC74" s="140"/>
      <c r="AD74" s="143"/>
      <c r="AE74" s="160"/>
      <c r="AF74" s="160"/>
      <c r="AG74" s="162"/>
      <c r="AH74" s="17">
        <f>COUNTIF(C74:AG74,"●")+COUNTIF(C74:AG74,"■")+COUNTIF(C74:AG74,"▲")</f>
        <v>0</v>
      </c>
      <c r="AI74" s="203">
        <v>28</v>
      </c>
      <c r="AJ74" s="129" t="s">
        <v>43</v>
      </c>
      <c r="AK74" s="34">
        <f>ROUNDDOWN(AK70/AK73,3)</f>
        <v>0</v>
      </c>
      <c r="AM74" s="107">
        <f>IFERROR(IF(MONTH(AS73+1)=$AM$68,AS73+1,""),"")</f>
        <v>46747</v>
      </c>
      <c r="AN74" s="103">
        <f t="shared" si="17"/>
        <v>46748</v>
      </c>
      <c r="AO74" s="103">
        <f t="shared" si="17"/>
        <v>46749</v>
      </c>
      <c r="AP74" s="103">
        <f t="shared" si="17"/>
        <v>46750</v>
      </c>
      <c r="AQ74" s="103">
        <f t="shared" si="17"/>
        <v>46751</v>
      </c>
      <c r="AR74" s="103">
        <f t="shared" si="17"/>
        <v>46752</v>
      </c>
      <c r="AS74" s="104" t="str">
        <f t="shared" si="17"/>
        <v/>
      </c>
      <c r="AT74" s="105">
        <f>COUNTIF(AB74:AG74,"●")+COUNTIF(AB74:AG74,"■")</f>
        <v>0</v>
      </c>
      <c r="AU74" s="95">
        <f>COUNTIF(AB75:AG75,"●")+COUNTIF(AB75:AG75,"■")</f>
        <v>0</v>
      </c>
      <c r="AV74" s="106" t="str">
        <f t="array" ref="AV74">_xlfn.IFS(AT74=0,"",AT74=0,"-",AU74&gt;=AT74,"〇",AU74&lt;=AT74,"×")</f>
        <v/>
      </c>
    </row>
    <row r="75" spans="2:48" s="127" customFormat="1" ht="13.5" thickBot="1" x14ac:dyDescent="0.25">
      <c r="B75" s="10" t="s">
        <v>2</v>
      </c>
      <c r="C75" s="149"/>
      <c r="D75" s="146"/>
      <c r="E75" s="146"/>
      <c r="F75" s="146"/>
      <c r="G75" s="146"/>
      <c r="H75" s="146"/>
      <c r="I75" s="149"/>
      <c r="J75" s="149"/>
      <c r="K75" s="146"/>
      <c r="L75" s="146"/>
      <c r="M75" s="146"/>
      <c r="N75" s="146"/>
      <c r="O75" s="146"/>
      <c r="P75" s="149"/>
      <c r="Q75" s="149"/>
      <c r="R75" s="146"/>
      <c r="S75" s="146"/>
      <c r="T75" s="146"/>
      <c r="U75" s="146"/>
      <c r="V75" s="146"/>
      <c r="W75" s="149"/>
      <c r="X75" s="149"/>
      <c r="Y75" s="146"/>
      <c r="Z75" s="146"/>
      <c r="AA75" s="146"/>
      <c r="AB75" s="146"/>
      <c r="AC75" s="146"/>
      <c r="AD75" s="149"/>
      <c r="AE75" s="161"/>
      <c r="AF75" s="161"/>
      <c r="AG75" s="163"/>
      <c r="AH75" s="123">
        <f>COUNTIF(C75:AG75,"●")+COUNTIF(C75:AG75,"■")+COUNTIF(C75:AG75,"▲")</f>
        <v>0</v>
      </c>
      <c r="AI75" s="204"/>
      <c r="AJ75" s="130" t="s">
        <v>29</v>
      </c>
      <c r="AK75" s="35">
        <f>ROUNDDOWN(AK71/AK73,3)</f>
        <v>0</v>
      </c>
      <c r="AM75" s="107" t="str">
        <f>IFERROR(IF(MONTH(AS74+1)=$AM$68,AS74+1,""),"")</f>
        <v/>
      </c>
      <c r="AN75" s="103" t="str">
        <f t="shared" si="17"/>
        <v/>
      </c>
      <c r="AO75" s="103" t="str">
        <f t="shared" si="17"/>
        <v/>
      </c>
      <c r="AP75" s="103" t="str">
        <f t="shared" si="17"/>
        <v/>
      </c>
      <c r="AQ75" s="103" t="str">
        <f t="shared" si="17"/>
        <v/>
      </c>
      <c r="AR75" s="103" t="str">
        <f t="shared" si="17"/>
        <v/>
      </c>
      <c r="AS75" s="104" t="str">
        <f t="shared" si="17"/>
        <v/>
      </c>
      <c r="AT75" s="105"/>
      <c r="AU75" s="114"/>
      <c r="AV75" s="106" t="str">
        <f t="array" ref="AV75">_xlfn.IFS(AT75=0,"",AT75=0,"-",AU75&gt;=AT75,"〇",AU75&lt;=AT75,"×")</f>
        <v/>
      </c>
    </row>
    <row r="76" spans="2:48" x14ac:dyDescent="0.2">
      <c r="C76" s="21"/>
      <c r="D76" s="21"/>
      <c r="E76" s="21"/>
      <c r="F76" s="21"/>
      <c r="G76" s="21"/>
      <c r="H76" s="21"/>
      <c r="I76" s="21"/>
      <c r="J76" s="21"/>
      <c r="K76" s="21"/>
      <c r="L76" s="21"/>
      <c r="M76" s="21"/>
      <c r="N76" s="21"/>
      <c r="O76" s="21"/>
      <c r="P76" s="21"/>
      <c r="Q76" s="21"/>
      <c r="R76" s="21"/>
      <c r="S76" s="21"/>
      <c r="T76" s="21"/>
      <c r="U76" s="21"/>
      <c r="V76" s="21"/>
      <c r="W76" s="21"/>
      <c r="X76" s="21"/>
      <c r="Y76" s="21"/>
      <c r="Z76" s="21"/>
      <c r="AA76" s="21"/>
      <c r="AB76" s="21"/>
      <c r="AC76" s="21"/>
      <c r="AD76" s="21"/>
      <c r="AE76" s="21"/>
      <c r="AF76" s="21"/>
      <c r="AG76" s="21"/>
      <c r="AM76" s="91">
        <v>1</v>
      </c>
      <c r="AN76" s="92" t="s">
        <v>17</v>
      </c>
      <c r="AO76" s="92"/>
      <c r="AP76" s="92"/>
      <c r="AQ76" s="92"/>
      <c r="AR76" s="92"/>
      <c r="AS76" s="93"/>
      <c r="AT76" s="194" t="s">
        <v>110</v>
      </c>
      <c r="AU76" s="195"/>
      <c r="AV76" s="196"/>
    </row>
    <row r="77" spans="2:48" ht="13.5" thickBot="1" x14ac:dyDescent="0.25">
      <c r="C77" s="21"/>
      <c r="D77" s="21"/>
      <c r="E77" s="21"/>
      <c r="F77" s="21"/>
      <c r="G77" s="21"/>
      <c r="H77" s="21"/>
      <c r="I77" s="21"/>
      <c r="J77" s="21"/>
      <c r="K77" s="21"/>
      <c r="L77" s="21"/>
      <c r="M77" s="21"/>
      <c r="N77" s="21"/>
      <c r="O77" s="21"/>
      <c r="P77" s="21"/>
      <c r="Q77" s="21"/>
      <c r="R77" s="21"/>
      <c r="S77" s="21"/>
      <c r="T77" s="21"/>
      <c r="U77" s="21"/>
      <c r="V77" s="21"/>
      <c r="W77" s="21"/>
      <c r="X77" s="21"/>
      <c r="Y77" s="21"/>
      <c r="Z77" s="21"/>
      <c r="AA77" s="21"/>
      <c r="AB77" s="21"/>
      <c r="AC77" s="21"/>
      <c r="AD77" s="21"/>
      <c r="AE77" s="21"/>
      <c r="AF77" s="21"/>
      <c r="AG77" s="76" t="s">
        <v>95</v>
      </c>
      <c r="AH77" s="62" t="str">
        <f>IF(AK82="-","-",IF(OR(AK82&gt;=8/28,AK78&gt;=AK80),"OK","NG"))</f>
        <v>NG</v>
      </c>
      <c r="AJ77" s="76" t="s">
        <v>94</v>
      </c>
      <c r="AK77" s="62" t="str">
        <f>IF(AK83="-","-",IF(OR(AK83&gt;=8/28,AK79&gt;=AK80),"OK","NG"))</f>
        <v>NG</v>
      </c>
      <c r="AM77" s="96" t="s">
        <v>16</v>
      </c>
      <c r="AN77" s="97" t="s">
        <v>17</v>
      </c>
      <c r="AO77" s="97" t="s">
        <v>18</v>
      </c>
      <c r="AP77" s="97" t="s">
        <v>12</v>
      </c>
      <c r="AQ77" s="97" t="s">
        <v>13</v>
      </c>
      <c r="AR77" s="97" t="s">
        <v>14</v>
      </c>
      <c r="AS77" s="115" t="s">
        <v>15</v>
      </c>
      <c r="AT77" s="99" t="s">
        <v>117</v>
      </c>
      <c r="AU77" s="100" t="s">
        <v>118</v>
      </c>
      <c r="AV77" s="101" t="s">
        <v>101</v>
      </c>
    </row>
    <row r="78" spans="2:48" ht="13.5" customHeight="1" thickBot="1" x14ac:dyDescent="0.25">
      <c r="B78" s="8" t="s">
        <v>0</v>
      </c>
      <c r="C78" s="218">
        <v>1</v>
      </c>
      <c r="D78" s="219"/>
      <c r="E78" s="219"/>
      <c r="F78" s="219"/>
      <c r="G78" s="219"/>
      <c r="H78" s="219"/>
      <c r="I78" s="219"/>
      <c r="J78" s="219"/>
      <c r="K78" s="219"/>
      <c r="L78" s="219"/>
      <c r="M78" s="219"/>
      <c r="N78" s="219"/>
      <c r="O78" s="219"/>
      <c r="P78" s="219"/>
      <c r="Q78" s="219"/>
      <c r="R78" s="219"/>
      <c r="S78" s="219"/>
      <c r="T78" s="219"/>
      <c r="U78" s="219"/>
      <c r="V78" s="219"/>
      <c r="W78" s="219"/>
      <c r="X78" s="219"/>
      <c r="Y78" s="219"/>
      <c r="Z78" s="219"/>
      <c r="AA78" s="219"/>
      <c r="AB78" s="219"/>
      <c r="AC78" s="219"/>
      <c r="AD78" s="219"/>
      <c r="AE78" s="219"/>
      <c r="AF78" s="219"/>
      <c r="AG78" s="227"/>
      <c r="AH78" s="221" t="s">
        <v>134</v>
      </c>
      <c r="AI78" s="224" t="s">
        <v>28</v>
      </c>
      <c r="AJ78" s="131" t="s">
        <v>41</v>
      </c>
      <c r="AK78" s="32">
        <f>AH82</f>
        <v>0</v>
      </c>
      <c r="AM78" s="107" t="str">
        <f>IF(AL78&lt;&gt;"",AL78+1,IF(TEXT(カレンダー!$A$74,"aaa")=AM77,カレンダー!$A$74,""))</f>
        <v/>
      </c>
      <c r="AN78" s="103" t="str">
        <f>IF(AM78&lt;&gt;"",AM78+1,IF(TEXT(カレンダー!$A$74,"aaa")=AN77,カレンダー!$A$74,""))</f>
        <v/>
      </c>
      <c r="AO78" s="103" t="str">
        <f>IF(AN78&lt;&gt;"",AN78+1,IF(TEXT(カレンダー!$A$74,"aaa")=AO77,カレンダー!$A$74,""))</f>
        <v/>
      </c>
      <c r="AP78" s="103" t="str">
        <f>IF(AO78&lt;&gt;"",AO78+1,IF(TEXT(カレンダー!$A$74,"aaa")=AP77,カレンダー!$A$74,""))</f>
        <v/>
      </c>
      <c r="AQ78" s="103" t="str">
        <f>IF(AP78&lt;&gt;"",AP78+1,IF(TEXT(カレンダー!$A$74,"aaa")=AQ77,カレンダー!$A$74,""))</f>
        <v/>
      </c>
      <c r="AR78" s="103" t="str">
        <f>IF(AQ78&lt;&gt;"",AQ78+1,IF(TEXT(カレンダー!$A$74,"aaa")=AR77,カレンダー!$A$74,""))</f>
        <v/>
      </c>
      <c r="AS78" s="104">
        <f>IF(AR78&lt;&gt;"",AR78+1,IF(TEXT(カレンダー!$A$74,"aaa")=AS77,カレンダー!$A$74,""))</f>
        <v>46753</v>
      </c>
      <c r="AT78" s="105">
        <f>COUNTIF(C82,"●")+COUNTIF(C82,"■")</f>
        <v>0</v>
      </c>
      <c r="AU78" s="95">
        <f>COUNTIF(C83,"●")+COUNTIF(C83,"■")</f>
        <v>0</v>
      </c>
      <c r="AV78" s="106" t="str">
        <f t="array" ref="AV78">_xlfn.IFS(AT78=0,"",AT78=0,"-",AU78&gt;=AT78,"〇",AU78&lt;=AT78,"×")</f>
        <v/>
      </c>
    </row>
    <row r="79" spans="2:48" ht="13.5" thickBot="1" x14ac:dyDescent="0.25">
      <c r="B79" s="9" t="s">
        <v>1</v>
      </c>
      <c r="C79" s="13">
        <v>1</v>
      </c>
      <c r="D79" s="13">
        <f t="shared" ref="D79:AG79" si="18">+C79+1</f>
        <v>2</v>
      </c>
      <c r="E79" s="13">
        <f t="shared" si="18"/>
        <v>3</v>
      </c>
      <c r="F79" s="13">
        <f t="shared" si="18"/>
        <v>4</v>
      </c>
      <c r="G79" s="13">
        <f t="shared" si="18"/>
        <v>5</v>
      </c>
      <c r="H79" s="13">
        <f t="shared" si="18"/>
        <v>6</v>
      </c>
      <c r="I79" s="13">
        <f t="shared" si="18"/>
        <v>7</v>
      </c>
      <c r="J79" s="13">
        <f t="shared" si="18"/>
        <v>8</v>
      </c>
      <c r="K79" s="13">
        <f t="shared" si="18"/>
        <v>9</v>
      </c>
      <c r="L79" s="13">
        <f t="shared" si="18"/>
        <v>10</v>
      </c>
      <c r="M79" s="13">
        <f t="shared" si="18"/>
        <v>11</v>
      </c>
      <c r="N79" s="13">
        <f t="shared" si="18"/>
        <v>12</v>
      </c>
      <c r="O79" s="13">
        <f t="shared" si="18"/>
        <v>13</v>
      </c>
      <c r="P79" s="13">
        <f t="shared" si="18"/>
        <v>14</v>
      </c>
      <c r="Q79" s="13">
        <f t="shared" si="18"/>
        <v>15</v>
      </c>
      <c r="R79" s="13">
        <f t="shared" si="18"/>
        <v>16</v>
      </c>
      <c r="S79" s="13">
        <f t="shared" si="18"/>
        <v>17</v>
      </c>
      <c r="T79" s="13">
        <f t="shared" si="18"/>
        <v>18</v>
      </c>
      <c r="U79" s="13">
        <f t="shared" si="18"/>
        <v>19</v>
      </c>
      <c r="V79" s="13">
        <f t="shared" si="18"/>
        <v>20</v>
      </c>
      <c r="W79" s="13">
        <f t="shared" si="18"/>
        <v>21</v>
      </c>
      <c r="X79" s="13">
        <f t="shared" si="18"/>
        <v>22</v>
      </c>
      <c r="Y79" s="13">
        <f t="shared" si="18"/>
        <v>23</v>
      </c>
      <c r="Z79" s="13">
        <f t="shared" si="18"/>
        <v>24</v>
      </c>
      <c r="AA79" s="13">
        <f t="shared" si="18"/>
        <v>25</v>
      </c>
      <c r="AB79" s="13">
        <f t="shared" si="18"/>
        <v>26</v>
      </c>
      <c r="AC79" s="13">
        <f t="shared" si="18"/>
        <v>27</v>
      </c>
      <c r="AD79" s="13">
        <f t="shared" si="18"/>
        <v>28</v>
      </c>
      <c r="AE79" s="13">
        <f t="shared" si="18"/>
        <v>29</v>
      </c>
      <c r="AF79" s="13">
        <f t="shared" si="18"/>
        <v>30</v>
      </c>
      <c r="AG79" s="13">
        <f t="shared" si="18"/>
        <v>31</v>
      </c>
      <c r="AH79" s="222"/>
      <c r="AI79" s="225"/>
      <c r="AJ79" s="131" t="s">
        <v>42</v>
      </c>
      <c r="AK79" s="32">
        <f>AH83</f>
        <v>0</v>
      </c>
      <c r="AM79" s="107">
        <f>IFERROR(IF(MONTH(AS78+1)=$AM$76,AS78+1,""),"")</f>
        <v>46754</v>
      </c>
      <c r="AN79" s="103">
        <f t="shared" ref="AN79:AS83" si="19">IFERROR(IF(MONTH(AM79+1)=$AM$76,AM79+1,""),"")</f>
        <v>46755</v>
      </c>
      <c r="AO79" s="103">
        <f t="shared" si="19"/>
        <v>46756</v>
      </c>
      <c r="AP79" s="103">
        <f t="shared" si="19"/>
        <v>46757</v>
      </c>
      <c r="AQ79" s="103">
        <f t="shared" si="19"/>
        <v>46758</v>
      </c>
      <c r="AR79" s="103">
        <f t="shared" si="19"/>
        <v>46759</v>
      </c>
      <c r="AS79" s="104">
        <f t="shared" si="19"/>
        <v>46760</v>
      </c>
      <c r="AT79" s="105">
        <f>COUNTIF(D82:J82,"●")+COUNTIF(D82:J82,"■")</f>
        <v>0</v>
      </c>
      <c r="AU79" s="95">
        <f>COUNTIF(D83:J83,"●")+COUNTIF(D83:J83,"■")</f>
        <v>0</v>
      </c>
      <c r="AV79" s="106" t="str">
        <f t="array" ref="AV79">_xlfn.IFS(AT79=0,"",AT79=0,"-",AU79&gt;=AT79,"〇",AU79&lt;=AT79,"×")</f>
        <v/>
      </c>
    </row>
    <row r="80" spans="2:48" ht="13.5" thickBot="1" x14ac:dyDescent="0.25">
      <c r="B80" s="9" t="s">
        <v>3</v>
      </c>
      <c r="C80" s="13" t="str">
        <f>カレンダー!A75</f>
        <v>土</v>
      </c>
      <c r="D80" s="13" t="str">
        <f>カレンダー!B75</f>
        <v>日</v>
      </c>
      <c r="E80" s="13" t="str">
        <f>カレンダー!C75</f>
        <v>月</v>
      </c>
      <c r="F80" s="13" t="str">
        <f>カレンダー!D75</f>
        <v>火</v>
      </c>
      <c r="G80" s="13" t="str">
        <f>カレンダー!E75</f>
        <v>水</v>
      </c>
      <c r="H80" s="13" t="str">
        <f>カレンダー!F75</f>
        <v>木</v>
      </c>
      <c r="I80" s="13" t="str">
        <f>カレンダー!G75</f>
        <v>金</v>
      </c>
      <c r="J80" s="13" t="str">
        <f>カレンダー!H75</f>
        <v>土</v>
      </c>
      <c r="K80" s="13" t="str">
        <f>カレンダー!I75</f>
        <v>日</v>
      </c>
      <c r="L80" s="13" t="str">
        <f>カレンダー!J75</f>
        <v>月</v>
      </c>
      <c r="M80" s="13" t="str">
        <f>カレンダー!K75</f>
        <v>火</v>
      </c>
      <c r="N80" s="13" t="str">
        <f>カレンダー!L75</f>
        <v>水</v>
      </c>
      <c r="O80" s="13" t="str">
        <f>カレンダー!M75</f>
        <v>木</v>
      </c>
      <c r="P80" s="13" t="str">
        <f>カレンダー!N75</f>
        <v>金</v>
      </c>
      <c r="Q80" s="13" t="str">
        <f>カレンダー!O75</f>
        <v>土</v>
      </c>
      <c r="R80" s="13" t="str">
        <f>カレンダー!P75</f>
        <v>日</v>
      </c>
      <c r="S80" s="13" t="str">
        <f>カレンダー!Q75</f>
        <v>月</v>
      </c>
      <c r="T80" s="13" t="str">
        <f>カレンダー!R75</f>
        <v>火</v>
      </c>
      <c r="U80" s="13" t="str">
        <f>カレンダー!S75</f>
        <v>水</v>
      </c>
      <c r="V80" s="13" t="str">
        <f>カレンダー!T75</f>
        <v>木</v>
      </c>
      <c r="W80" s="13" t="str">
        <f>カレンダー!U75</f>
        <v>金</v>
      </c>
      <c r="X80" s="13" t="str">
        <f>カレンダー!V75</f>
        <v>土</v>
      </c>
      <c r="Y80" s="13" t="str">
        <f>カレンダー!W75</f>
        <v>日</v>
      </c>
      <c r="Z80" s="13" t="str">
        <f>カレンダー!X75</f>
        <v>月</v>
      </c>
      <c r="AA80" s="13" t="str">
        <f>カレンダー!Y75</f>
        <v>火</v>
      </c>
      <c r="AB80" s="13" t="str">
        <f>カレンダー!Z75</f>
        <v>水</v>
      </c>
      <c r="AC80" s="13" t="str">
        <f>カレンダー!AA75</f>
        <v>木</v>
      </c>
      <c r="AD80" s="13" t="str">
        <f>カレンダー!AB75</f>
        <v>金</v>
      </c>
      <c r="AE80" s="13" t="str">
        <f>カレンダー!AC75</f>
        <v>土</v>
      </c>
      <c r="AF80" s="13" t="str">
        <f>カレンダー!AD75</f>
        <v>日</v>
      </c>
      <c r="AG80" s="13" t="str">
        <f>カレンダー!AE75</f>
        <v>月</v>
      </c>
      <c r="AH80" s="222"/>
      <c r="AI80" s="225"/>
      <c r="AJ80" s="131" t="s">
        <v>48</v>
      </c>
      <c r="AK80" s="152">
        <v>9</v>
      </c>
      <c r="AM80" s="107">
        <f>IFERROR(IF(MONTH(AS79+1)=$AM$76,AS79+1,""),"")</f>
        <v>46761</v>
      </c>
      <c r="AN80" s="103">
        <f t="shared" si="19"/>
        <v>46762</v>
      </c>
      <c r="AO80" s="103">
        <f t="shared" si="19"/>
        <v>46763</v>
      </c>
      <c r="AP80" s="103">
        <f t="shared" si="19"/>
        <v>46764</v>
      </c>
      <c r="AQ80" s="103">
        <f t="shared" si="19"/>
        <v>46765</v>
      </c>
      <c r="AR80" s="103">
        <f t="shared" si="19"/>
        <v>46766</v>
      </c>
      <c r="AS80" s="104">
        <f t="shared" si="19"/>
        <v>46767</v>
      </c>
      <c r="AT80" s="105">
        <f>COUNTIF(K82:Q82,"●")+COUNTIF(K82:Q82,"■")</f>
        <v>0</v>
      </c>
      <c r="AU80" s="95">
        <f>COUNTIF(K83:Q83,"●")+COUNTIF(K83:Q83,"■")</f>
        <v>0</v>
      </c>
      <c r="AV80" s="106" t="str">
        <f t="array" ref="AV80">_xlfn.IFS(AT80=0,"",AT80=0,"-",AU80&gt;=AT80,"〇",AU80&lt;=AT80,"×")</f>
        <v/>
      </c>
    </row>
    <row r="81" spans="2:48" s="3" customFormat="1" ht="60" customHeight="1" thickBot="1" x14ac:dyDescent="0.25">
      <c r="B81" s="11" t="s">
        <v>4</v>
      </c>
      <c r="C81" s="134" t="s">
        <v>87</v>
      </c>
      <c r="D81" s="134" t="s">
        <v>22</v>
      </c>
      <c r="E81" s="134" t="s">
        <v>22</v>
      </c>
      <c r="F81" s="134"/>
      <c r="G81" s="134"/>
      <c r="H81" s="134"/>
      <c r="I81" s="134"/>
      <c r="J81" s="134"/>
      <c r="K81" s="134"/>
      <c r="L81" s="134" t="s">
        <v>35</v>
      </c>
      <c r="M81" s="134"/>
      <c r="N81" s="134"/>
      <c r="O81" s="134"/>
      <c r="P81" s="134"/>
      <c r="Q81" s="134"/>
      <c r="R81" s="134"/>
      <c r="S81" s="134"/>
      <c r="T81" s="134"/>
      <c r="U81" s="134"/>
      <c r="V81" s="134"/>
      <c r="W81" s="134"/>
      <c r="X81" s="134"/>
      <c r="Y81" s="134"/>
      <c r="Z81" s="134"/>
      <c r="AA81" s="134"/>
      <c r="AB81" s="134"/>
      <c r="AC81" s="134"/>
      <c r="AD81" s="134"/>
      <c r="AE81" s="134"/>
      <c r="AF81" s="134"/>
      <c r="AG81" s="134"/>
      <c r="AH81" s="223"/>
      <c r="AI81" s="226"/>
      <c r="AJ81" s="128" t="s">
        <v>28</v>
      </c>
      <c r="AK81" s="30">
        <f>AI82</f>
        <v>28</v>
      </c>
      <c r="AM81" s="107">
        <f>IFERROR(IF(MONTH(AS80+1)=$AM$76,AS80+1,""),"")</f>
        <v>46768</v>
      </c>
      <c r="AN81" s="103">
        <f t="shared" si="19"/>
        <v>46769</v>
      </c>
      <c r="AO81" s="103">
        <f t="shared" si="19"/>
        <v>46770</v>
      </c>
      <c r="AP81" s="103">
        <f t="shared" si="19"/>
        <v>46771</v>
      </c>
      <c r="AQ81" s="103">
        <f t="shared" si="19"/>
        <v>46772</v>
      </c>
      <c r="AR81" s="103">
        <f t="shared" si="19"/>
        <v>46773</v>
      </c>
      <c r="AS81" s="104">
        <f t="shared" si="19"/>
        <v>46774</v>
      </c>
      <c r="AT81" s="105">
        <f>COUNTIF(R82:X82,"●")+COUNTIF(R82:X82,"■")</f>
        <v>0</v>
      </c>
      <c r="AU81" s="95">
        <f>COUNTIF(R83:X83,"●")+COUNTIF(R83:X83,"■")</f>
        <v>0</v>
      </c>
      <c r="AV81" s="106" t="str">
        <f t="array" ref="AV81">_xlfn.IFS(AT81=0,"",AT81=0,"-",AU81&gt;=AT81,"〇",AU81&lt;=AT81,"×")</f>
        <v/>
      </c>
    </row>
    <row r="82" spans="2:48" s="127" customFormat="1" ht="13.5" thickBot="1" x14ac:dyDescent="0.25">
      <c r="B82" s="9" t="s">
        <v>40</v>
      </c>
      <c r="C82" s="160"/>
      <c r="D82" s="160"/>
      <c r="E82" s="160"/>
      <c r="F82" s="143"/>
      <c r="G82" s="143"/>
      <c r="H82" s="140"/>
      <c r="I82" s="140"/>
      <c r="J82" s="140"/>
      <c r="K82" s="140"/>
      <c r="L82" s="140"/>
      <c r="M82" s="143"/>
      <c r="N82" s="140"/>
      <c r="O82" s="140"/>
      <c r="P82" s="140"/>
      <c r="Q82" s="140"/>
      <c r="R82" s="140"/>
      <c r="S82" s="140"/>
      <c r="T82" s="143"/>
      <c r="U82" s="143"/>
      <c r="V82" s="140"/>
      <c r="W82" s="140"/>
      <c r="X82" s="140"/>
      <c r="Y82" s="140"/>
      <c r="Z82" s="140"/>
      <c r="AA82" s="143"/>
      <c r="AB82" s="143"/>
      <c r="AC82" s="140"/>
      <c r="AD82" s="166"/>
      <c r="AE82" s="166"/>
      <c r="AF82" s="140"/>
      <c r="AG82" s="140"/>
      <c r="AH82" s="17">
        <f>COUNTIF(C82:AG82,"●")+COUNTIF(C82:AG82,"■")+COUNTIF(C82:AG82,"▲")</f>
        <v>0</v>
      </c>
      <c r="AI82" s="203">
        <v>28</v>
      </c>
      <c r="AJ82" s="129" t="s">
        <v>43</v>
      </c>
      <c r="AK82" s="34">
        <f>ROUNDDOWN(AK78/AK81,3)</f>
        <v>0</v>
      </c>
      <c r="AM82" s="107">
        <f>IFERROR(IF(MONTH(AS81+1)=$AM$76,AS81+1,""),"")</f>
        <v>46775</v>
      </c>
      <c r="AN82" s="103">
        <f t="shared" si="19"/>
        <v>46776</v>
      </c>
      <c r="AO82" s="103">
        <f t="shared" si="19"/>
        <v>46777</v>
      </c>
      <c r="AP82" s="103">
        <f t="shared" si="19"/>
        <v>46778</v>
      </c>
      <c r="AQ82" s="103">
        <f t="shared" si="19"/>
        <v>46779</v>
      </c>
      <c r="AR82" s="103">
        <f t="shared" si="19"/>
        <v>46780</v>
      </c>
      <c r="AS82" s="104">
        <f t="shared" si="19"/>
        <v>46781</v>
      </c>
      <c r="AT82" s="105">
        <f>COUNTIF(Y82:AE82,"●")+COUNTIF(Y82:AE82,"■")</f>
        <v>0</v>
      </c>
      <c r="AU82" s="95">
        <f>COUNTIF(Y83:AE83,"●")+COUNTIF(Y83:AE83,"■")</f>
        <v>0</v>
      </c>
      <c r="AV82" s="106" t="str">
        <f t="array" ref="AV82">_xlfn.IFS(AT82=0,"",AT82=0,"-",AU82&gt;=AT82,"〇",AU82&lt;=AT82,"×")</f>
        <v/>
      </c>
    </row>
    <row r="83" spans="2:48" s="127" customFormat="1" ht="13.5" thickBot="1" x14ac:dyDescent="0.25">
      <c r="B83" s="10" t="s">
        <v>2</v>
      </c>
      <c r="C83" s="161"/>
      <c r="D83" s="161"/>
      <c r="E83" s="161"/>
      <c r="F83" s="149"/>
      <c r="G83" s="149"/>
      <c r="H83" s="146"/>
      <c r="I83" s="146"/>
      <c r="J83" s="146"/>
      <c r="K83" s="146"/>
      <c r="L83" s="146"/>
      <c r="M83" s="149"/>
      <c r="N83" s="146"/>
      <c r="O83" s="146"/>
      <c r="P83" s="146"/>
      <c r="Q83" s="146"/>
      <c r="R83" s="146"/>
      <c r="S83" s="146"/>
      <c r="T83" s="149"/>
      <c r="U83" s="149"/>
      <c r="V83" s="146"/>
      <c r="W83" s="146"/>
      <c r="X83" s="146"/>
      <c r="Y83" s="146"/>
      <c r="Z83" s="146"/>
      <c r="AA83" s="149"/>
      <c r="AB83" s="149"/>
      <c r="AC83" s="146"/>
      <c r="AD83" s="169"/>
      <c r="AE83" s="146"/>
      <c r="AF83" s="146"/>
      <c r="AG83" s="171"/>
      <c r="AH83" s="123">
        <f>COUNTIF(C83:AG83,"●")+COUNTIF(C83:AG83,"■")+COUNTIF(C83:AG83,"▲")</f>
        <v>0</v>
      </c>
      <c r="AI83" s="204"/>
      <c r="AJ83" s="130" t="s">
        <v>29</v>
      </c>
      <c r="AK83" s="35">
        <f>ROUNDDOWN(AK79/AK81,3)</f>
        <v>0</v>
      </c>
      <c r="AM83" s="107">
        <f>IFERROR(IF(MONTH(AS82+1)=$AM$76,AS82+1,""),"")</f>
        <v>46782</v>
      </c>
      <c r="AN83" s="103">
        <f t="shared" si="19"/>
        <v>46783</v>
      </c>
      <c r="AO83" s="103" t="str">
        <f t="shared" si="19"/>
        <v/>
      </c>
      <c r="AP83" s="103" t="str">
        <f t="shared" si="19"/>
        <v/>
      </c>
      <c r="AQ83" s="103" t="str">
        <f t="shared" si="19"/>
        <v/>
      </c>
      <c r="AR83" s="103" t="str">
        <f t="shared" si="19"/>
        <v/>
      </c>
      <c r="AS83" s="104" t="str">
        <f t="shared" si="19"/>
        <v/>
      </c>
      <c r="AT83" s="105">
        <f>COUNTIF(AF82:AG82,"●")+COUNTIF(AF82:AG82,"■")</f>
        <v>0</v>
      </c>
      <c r="AU83" s="95">
        <f>COUNTIF(AF83:AG83,"●")+COUNTIF(AF83:AG83,"■")</f>
        <v>0</v>
      </c>
      <c r="AV83" s="106" t="str">
        <f t="array" ref="AV83">_xlfn.IFS(AT83=0,"",AT83=0,"-",AU83&gt;=AT83,"〇",AU83&lt;=AT83,"×")</f>
        <v/>
      </c>
    </row>
    <row r="84" spans="2:48" x14ac:dyDescent="0.2">
      <c r="C84" s="21"/>
      <c r="D84" s="21"/>
      <c r="E84" s="21"/>
      <c r="F84" s="21"/>
      <c r="G84" s="21"/>
      <c r="H84" s="21"/>
      <c r="I84" s="21"/>
      <c r="J84" s="21"/>
      <c r="K84" s="21"/>
      <c r="L84" s="21"/>
      <c r="M84" s="21"/>
      <c r="N84" s="21"/>
      <c r="O84" s="21"/>
      <c r="P84" s="21"/>
      <c r="Q84" s="21"/>
      <c r="R84" s="21"/>
      <c r="S84" s="21"/>
      <c r="T84" s="21"/>
      <c r="U84" s="21"/>
      <c r="V84" s="21"/>
      <c r="W84" s="21"/>
      <c r="X84" s="21"/>
      <c r="Y84" s="21"/>
      <c r="Z84" s="21"/>
      <c r="AA84" s="21"/>
      <c r="AB84" s="21"/>
      <c r="AC84" s="21"/>
      <c r="AD84" s="21"/>
      <c r="AE84" s="21"/>
      <c r="AF84" s="21"/>
      <c r="AG84" s="21"/>
      <c r="AM84" s="91">
        <v>2</v>
      </c>
      <c r="AN84" s="92" t="s">
        <v>17</v>
      </c>
      <c r="AO84" s="92"/>
      <c r="AP84" s="92"/>
      <c r="AQ84" s="92"/>
      <c r="AR84" s="92"/>
      <c r="AS84" s="93"/>
      <c r="AT84" s="194" t="s">
        <v>110</v>
      </c>
      <c r="AU84" s="195"/>
      <c r="AV84" s="196"/>
    </row>
    <row r="85" spans="2:48" ht="13.5" thickBot="1" x14ac:dyDescent="0.25">
      <c r="C85" s="21"/>
      <c r="D85" s="21"/>
      <c r="E85" s="21"/>
      <c r="F85" s="21"/>
      <c r="G85" s="21"/>
      <c r="H85" s="21"/>
      <c r="I85" s="21"/>
      <c r="J85" s="21"/>
      <c r="K85" s="21"/>
      <c r="L85" s="21"/>
      <c r="M85" s="21"/>
      <c r="N85" s="21"/>
      <c r="O85" s="21"/>
      <c r="P85" s="21"/>
      <c r="Q85" s="21"/>
      <c r="R85" s="21"/>
      <c r="S85" s="21"/>
      <c r="T85" s="21"/>
      <c r="U85" s="21"/>
      <c r="V85" s="21"/>
      <c r="W85" s="21"/>
      <c r="X85" s="21"/>
      <c r="Y85" s="21"/>
      <c r="Z85" s="21"/>
      <c r="AA85" s="21"/>
      <c r="AB85" s="21"/>
      <c r="AC85" s="21"/>
      <c r="AD85" s="21"/>
      <c r="AE85" s="21"/>
      <c r="AF85" s="21"/>
      <c r="AG85" s="76" t="s">
        <v>95</v>
      </c>
      <c r="AH85" s="62" t="str">
        <f>IF(AK90="-","-",IF(OR(AK90&gt;=8/28,AK86&gt;=AK88),"OK","NG"))</f>
        <v>NG</v>
      </c>
      <c r="AJ85" s="76" t="s">
        <v>94</v>
      </c>
      <c r="AK85" s="62" t="str">
        <f>IF(AK91="-","-",IF(OR(AK91&gt;=8/28,AK87&gt;=AK88),"OK","NG"))</f>
        <v>NG</v>
      </c>
      <c r="AM85" s="96" t="s">
        <v>16</v>
      </c>
      <c r="AN85" s="97" t="s">
        <v>17</v>
      </c>
      <c r="AO85" s="97" t="s">
        <v>18</v>
      </c>
      <c r="AP85" s="97" t="s">
        <v>12</v>
      </c>
      <c r="AQ85" s="97" t="s">
        <v>13</v>
      </c>
      <c r="AR85" s="97" t="s">
        <v>14</v>
      </c>
      <c r="AS85" s="115" t="s">
        <v>15</v>
      </c>
      <c r="AT85" s="99" t="s">
        <v>117</v>
      </c>
      <c r="AU85" s="100" t="s">
        <v>118</v>
      </c>
      <c r="AV85" s="101" t="s">
        <v>101</v>
      </c>
    </row>
    <row r="86" spans="2:48" ht="13.5" customHeight="1" thickBot="1" x14ac:dyDescent="0.25">
      <c r="B86" s="8" t="s">
        <v>0</v>
      </c>
      <c r="C86" s="218">
        <v>2</v>
      </c>
      <c r="D86" s="219"/>
      <c r="E86" s="219"/>
      <c r="F86" s="219"/>
      <c r="G86" s="219"/>
      <c r="H86" s="219"/>
      <c r="I86" s="219"/>
      <c r="J86" s="219"/>
      <c r="K86" s="219"/>
      <c r="L86" s="219"/>
      <c r="M86" s="219"/>
      <c r="N86" s="219"/>
      <c r="O86" s="219"/>
      <c r="P86" s="219"/>
      <c r="Q86" s="219"/>
      <c r="R86" s="219"/>
      <c r="S86" s="219"/>
      <c r="T86" s="219"/>
      <c r="U86" s="219"/>
      <c r="V86" s="219"/>
      <c r="W86" s="219"/>
      <c r="X86" s="219"/>
      <c r="Y86" s="219"/>
      <c r="Z86" s="219"/>
      <c r="AA86" s="219"/>
      <c r="AB86" s="219"/>
      <c r="AC86" s="219"/>
      <c r="AD86" s="219"/>
      <c r="AE86" s="219"/>
      <c r="AF86" s="219"/>
      <c r="AG86" s="227"/>
      <c r="AH86" s="221" t="s">
        <v>134</v>
      </c>
      <c r="AI86" s="224" t="s">
        <v>28</v>
      </c>
      <c r="AJ86" s="131" t="s">
        <v>41</v>
      </c>
      <c r="AK86" s="32">
        <f>AH90</f>
        <v>0</v>
      </c>
      <c r="AM86" s="107" t="str">
        <f>IF(AL86&lt;&gt;"",AL86+1,IF(TEXT(カレンダー!$A$76,"aaa")=AM85,カレンダー!$A$76,""))</f>
        <v/>
      </c>
      <c r="AN86" s="103" t="str">
        <f>IF(AM86&lt;&gt;"",AM86+1,IF(TEXT(カレンダー!$A$76,"aaa")=AN85,カレンダー!$A$76,""))</f>
        <v/>
      </c>
      <c r="AO86" s="103">
        <f>IF(AN86&lt;&gt;"",AN86+1,IF(TEXT(カレンダー!$A$76,"aaa")=AO85,カレンダー!$A$76,""))</f>
        <v>46784</v>
      </c>
      <c r="AP86" s="103">
        <f>IF(AO86&lt;&gt;"",AO86+1,IF(TEXT(カレンダー!$A$76,"aaa")=AP85,カレンダー!$A$76,""))</f>
        <v>46785</v>
      </c>
      <c r="AQ86" s="103">
        <f>IF(AP86&lt;&gt;"",AP86+1,IF(TEXT(カレンダー!$A$76,"aaa")=AQ85,カレンダー!$A$76,""))</f>
        <v>46786</v>
      </c>
      <c r="AR86" s="103">
        <f>IF(AQ86&lt;&gt;"",AQ86+1,IF(TEXT(カレンダー!$A$76,"aaa")=AR85,カレンダー!$A$76,""))</f>
        <v>46787</v>
      </c>
      <c r="AS86" s="104">
        <f>IF(AR86&lt;&gt;"",AR86+1,IF(TEXT(カレンダー!$A$76,"aaa")=AS85,カレンダー!$A$76,""))</f>
        <v>46788</v>
      </c>
      <c r="AT86" s="105">
        <f>COUNTIF(C90:G90,"●")+COUNTIF(C90:G90,"■")</f>
        <v>0</v>
      </c>
      <c r="AU86" s="95">
        <f>COUNTIF(C91:G91,"●")+COUNTIF(C91:G91,"■")</f>
        <v>0</v>
      </c>
      <c r="AV86" s="106" t="str">
        <f t="array" ref="AV86">_xlfn.IFS(AT86=0,"",AT86=0,"-",AU86&gt;=AT86,"〇",AU86&lt;=AT86,"×")</f>
        <v/>
      </c>
    </row>
    <row r="87" spans="2:48" ht="13.5" thickBot="1" x14ac:dyDescent="0.25">
      <c r="B87" s="9" t="s">
        <v>1</v>
      </c>
      <c r="C87" s="13">
        <v>1</v>
      </c>
      <c r="D87" s="13">
        <f t="shared" ref="D87:AE87" si="20">+C87+1</f>
        <v>2</v>
      </c>
      <c r="E87" s="13">
        <f t="shared" si="20"/>
        <v>3</v>
      </c>
      <c r="F87" s="13">
        <f t="shared" si="20"/>
        <v>4</v>
      </c>
      <c r="G87" s="13">
        <f t="shared" si="20"/>
        <v>5</v>
      </c>
      <c r="H87" s="13">
        <f t="shared" si="20"/>
        <v>6</v>
      </c>
      <c r="I87" s="13">
        <f t="shared" si="20"/>
        <v>7</v>
      </c>
      <c r="J87" s="13">
        <f t="shared" si="20"/>
        <v>8</v>
      </c>
      <c r="K87" s="13">
        <f t="shared" si="20"/>
        <v>9</v>
      </c>
      <c r="L87" s="13">
        <f t="shared" si="20"/>
        <v>10</v>
      </c>
      <c r="M87" s="13">
        <f t="shared" si="20"/>
        <v>11</v>
      </c>
      <c r="N87" s="13">
        <f t="shared" si="20"/>
        <v>12</v>
      </c>
      <c r="O87" s="13">
        <f t="shared" si="20"/>
        <v>13</v>
      </c>
      <c r="P87" s="13">
        <f t="shared" si="20"/>
        <v>14</v>
      </c>
      <c r="Q87" s="13">
        <f t="shared" si="20"/>
        <v>15</v>
      </c>
      <c r="R87" s="13">
        <f t="shared" si="20"/>
        <v>16</v>
      </c>
      <c r="S87" s="13">
        <f t="shared" si="20"/>
        <v>17</v>
      </c>
      <c r="T87" s="13">
        <f t="shared" si="20"/>
        <v>18</v>
      </c>
      <c r="U87" s="13">
        <f t="shared" si="20"/>
        <v>19</v>
      </c>
      <c r="V87" s="13">
        <f t="shared" si="20"/>
        <v>20</v>
      </c>
      <c r="W87" s="13">
        <f t="shared" si="20"/>
        <v>21</v>
      </c>
      <c r="X87" s="13">
        <f t="shared" si="20"/>
        <v>22</v>
      </c>
      <c r="Y87" s="13">
        <f t="shared" si="20"/>
        <v>23</v>
      </c>
      <c r="Z87" s="13">
        <f t="shared" si="20"/>
        <v>24</v>
      </c>
      <c r="AA87" s="13">
        <f t="shared" si="20"/>
        <v>25</v>
      </c>
      <c r="AB87" s="13">
        <f t="shared" si="20"/>
        <v>26</v>
      </c>
      <c r="AC87" s="13">
        <f t="shared" si="20"/>
        <v>27</v>
      </c>
      <c r="AD87" s="13">
        <f t="shared" si="20"/>
        <v>28</v>
      </c>
      <c r="AE87" s="13">
        <f t="shared" si="20"/>
        <v>29</v>
      </c>
      <c r="AF87" s="13"/>
      <c r="AG87" s="13"/>
      <c r="AH87" s="222"/>
      <c r="AI87" s="225"/>
      <c r="AJ87" s="131" t="s">
        <v>42</v>
      </c>
      <c r="AK87" s="32">
        <f>AH91</f>
        <v>0</v>
      </c>
      <c r="AM87" s="107">
        <f>IFERROR(IF(MONTH(AS86+1)=$AM$84,AS86+1,""),"")</f>
        <v>46789</v>
      </c>
      <c r="AN87" s="103">
        <f t="shared" ref="AN87:AS91" si="21">IFERROR(IF(MONTH(AM87+1)=$AM$84,AM87+1,""),"")</f>
        <v>46790</v>
      </c>
      <c r="AO87" s="103">
        <f t="shared" si="21"/>
        <v>46791</v>
      </c>
      <c r="AP87" s="103">
        <f t="shared" si="21"/>
        <v>46792</v>
      </c>
      <c r="AQ87" s="103">
        <f t="shared" si="21"/>
        <v>46793</v>
      </c>
      <c r="AR87" s="103">
        <f t="shared" si="21"/>
        <v>46794</v>
      </c>
      <c r="AS87" s="104">
        <f t="shared" si="21"/>
        <v>46795</v>
      </c>
      <c r="AT87" s="105">
        <f>COUNTIF(H90:N90,"●")+COUNTIF(H90:N90,"■")</f>
        <v>0</v>
      </c>
      <c r="AU87" s="95">
        <f>COUNTIF(H91:N91,"●")+COUNTIF(H91:N91,"■")</f>
        <v>0</v>
      </c>
      <c r="AV87" s="106" t="str">
        <f t="array" ref="AV87">_xlfn.IFS(AT87=0,"",AT87=0,"-",AU87&gt;=AT87,"〇",AU87&lt;=AT87,"×")</f>
        <v/>
      </c>
    </row>
    <row r="88" spans="2:48" ht="13.5" thickBot="1" x14ac:dyDescent="0.25">
      <c r="B88" s="9" t="s">
        <v>3</v>
      </c>
      <c r="C88" s="13" t="str">
        <f>カレンダー!A77</f>
        <v>火</v>
      </c>
      <c r="D88" s="13" t="str">
        <f>カレンダー!B77</f>
        <v>水</v>
      </c>
      <c r="E88" s="13" t="str">
        <f>カレンダー!C77</f>
        <v>木</v>
      </c>
      <c r="F88" s="13" t="str">
        <f>カレンダー!D77</f>
        <v>金</v>
      </c>
      <c r="G88" s="13" t="str">
        <f>カレンダー!E77</f>
        <v>土</v>
      </c>
      <c r="H88" s="13" t="str">
        <f>カレンダー!F77</f>
        <v>日</v>
      </c>
      <c r="I88" s="13" t="str">
        <f>カレンダー!G77</f>
        <v>月</v>
      </c>
      <c r="J88" s="13" t="str">
        <f>カレンダー!H77</f>
        <v>火</v>
      </c>
      <c r="K88" s="13" t="str">
        <f>カレンダー!I77</f>
        <v>水</v>
      </c>
      <c r="L88" s="13" t="str">
        <f>カレンダー!J77</f>
        <v>木</v>
      </c>
      <c r="M88" s="13" t="str">
        <f>カレンダー!K77</f>
        <v>金</v>
      </c>
      <c r="N88" s="13" t="str">
        <f>カレンダー!L77</f>
        <v>土</v>
      </c>
      <c r="O88" s="13" t="str">
        <f>カレンダー!M77</f>
        <v>日</v>
      </c>
      <c r="P88" s="13" t="str">
        <f>カレンダー!N77</f>
        <v>月</v>
      </c>
      <c r="Q88" s="13" t="str">
        <f>カレンダー!O77</f>
        <v>火</v>
      </c>
      <c r="R88" s="13" t="str">
        <f>カレンダー!P77</f>
        <v>水</v>
      </c>
      <c r="S88" s="13" t="str">
        <f>カレンダー!Q77</f>
        <v>木</v>
      </c>
      <c r="T88" s="13" t="str">
        <f>カレンダー!R77</f>
        <v>金</v>
      </c>
      <c r="U88" s="13" t="str">
        <f>カレンダー!S77</f>
        <v>土</v>
      </c>
      <c r="V88" s="13" t="str">
        <f>カレンダー!T77</f>
        <v>日</v>
      </c>
      <c r="W88" s="13" t="str">
        <f>カレンダー!U77</f>
        <v>月</v>
      </c>
      <c r="X88" s="13" t="str">
        <f>カレンダー!V77</f>
        <v>火</v>
      </c>
      <c r="Y88" s="13" t="str">
        <f>カレンダー!W77</f>
        <v>水</v>
      </c>
      <c r="Z88" s="13" t="str">
        <f>カレンダー!X77</f>
        <v>木</v>
      </c>
      <c r="AA88" s="13" t="str">
        <f>カレンダー!Y77</f>
        <v>金</v>
      </c>
      <c r="AB88" s="13" t="str">
        <f>カレンダー!Z77</f>
        <v>土</v>
      </c>
      <c r="AC88" s="13" t="str">
        <f>カレンダー!AA77</f>
        <v>日</v>
      </c>
      <c r="AD88" s="13" t="str">
        <f>カレンダー!AB77</f>
        <v>月</v>
      </c>
      <c r="AE88" s="13" t="str">
        <f>カレンダー!AC77</f>
        <v>火</v>
      </c>
      <c r="AF88" s="13"/>
      <c r="AG88" s="13"/>
      <c r="AH88" s="222"/>
      <c r="AI88" s="225"/>
      <c r="AJ88" s="131" t="s">
        <v>48</v>
      </c>
      <c r="AK88" s="152">
        <v>10</v>
      </c>
      <c r="AM88" s="107">
        <f>IFERROR(IF(MONTH(AS87+1)=$AM$84,AS87+1,""),"")</f>
        <v>46796</v>
      </c>
      <c r="AN88" s="103">
        <f t="shared" si="21"/>
        <v>46797</v>
      </c>
      <c r="AO88" s="103">
        <f t="shared" si="21"/>
        <v>46798</v>
      </c>
      <c r="AP88" s="103">
        <f t="shared" si="21"/>
        <v>46799</v>
      </c>
      <c r="AQ88" s="103">
        <f t="shared" si="21"/>
        <v>46800</v>
      </c>
      <c r="AR88" s="103">
        <f t="shared" si="21"/>
        <v>46801</v>
      </c>
      <c r="AS88" s="104">
        <f t="shared" si="21"/>
        <v>46802</v>
      </c>
      <c r="AT88" s="105">
        <f>COUNTIF(O90:U90,"●")+COUNTIF(O90:U90,"■")</f>
        <v>0</v>
      </c>
      <c r="AU88" s="95">
        <f>COUNTIF(O91:U91,"●")+COUNTIF(O91:U91,"■")</f>
        <v>0</v>
      </c>
      <c r="AV88" s="106" t="str">
        <f t="array" ref="AV88">_xlfn.IFS(AT88=0,"",AT88=0,"-",AU88&gt;=AT88,"〇",AU88&lt;=AT88,"×")</f>
        <v/>
      </c>
    </row>
    <row r="89" spans="2:48" s="3" customFormat="1" ht="60" customHeight="1" thickBot="1" x14ac:dyDescent="0.25">
      <c r="B89" s="11" t="s">
        <v>4</v>
      </c>
      <c r="C89" s="134"/>
      <c r="D89" s="134"/>
      <c r="E89" s="134"/>
      <c r="F89" s="134"/>
      <c r="G89" s="134"/>
      <c r="H89" s="134"/>
      <c r="I89" s="134"/>
      <c r="J89" s="134"/>
      <c r="K89" s="134"/>
      <c r="L89" s="134"/>
      <c r="M89" s="134" t="s">
        <v>88</v>
      </c>
      <c r="N89" s="134"/>
      <c r="O89" s="134"/>
      <c r="P89" s="134"/>
      <c r="Q89" s="134"/>
      <c r="R89" s="134"/>
      <c r="S89" s="154"/>
      <c r="T89" s="154"/>
      <c r="U89" s="134"/>
      <c r="V89" s="134"/>
      <c r="W89" s="134"/>
      <c r="X89" s="134"/>
      <c r="Y89" s="134" t="s">
        <v>30</v>
      </c>
      <c r="Z89" s="134"/>
      <c r="AA89" s="134"/>
      <c r="AB89" s="134"/>
      <c r="AC89" s="134"/>
      <c r="AD89" s="134"/>
      <c r="AE89" s="134"/>
      <c r="AF89" s="134"/>
      <c r="AG89" s="134"/>
      <c r="AH89" s="223"/>
      <c r="AI89" s="226"/>
      <c r="AJ89" s="128" t="s">
        <v>28</v>
      </c>
      <c r="AK89" s="30">
        <f>AI90</f>
        <v>28</v>
      </c>
      <c r="AM89" s="107">
        <f>IFERROR(IF(MONTH(AS88+1)=$AM$84,AS88+1,""),"")</f>
        <v>46803</v>
      </c>
      <c r="AN89" s="103">
        <f t="shared" si="21"/>
        <v>46804</v>
      </c>
      <c r="AO89" s="103">
        <f t="shared" si="21"/>
        <v>46805</v>
      </c>
      <c r="AP89" s="103">
        <f t="shared" si="21"/>
        <v>46806</v>
      </c>
      <c r="AQ89" s="103">
        <f t="shared" si="21"/>
        <v>46807</v>
      </c>
      <c r="AR89" s="103">
        <f t="shared" si="21"/>
        <v>46808</v>
      </c>
      <c r="AS89" s="104">
        <f t="shared" si="21"/>
        <v>46809</v>
      </c>
      <c r="AT89" s="105">
        <f>COUNTIF(V90:AB90,"●")+COUNTIF(V90:AB90,"■")</f>
        <v>0</v>
      </c>
      <c r="AU89" s="95">
        <f>COUNTIF(V91:AB91,"●")+COUNTIF(V91:AB91,"■")</f>
        <v>0</v>
      </c>
      <c r="AV89" s="106" t="str">
        <f t="array" ref="AV89">_xlfn.IFS(AT89=0,"",AT89=0,"-",AU89&gt;=AT89,"〇",AU89&lt;=AT89,"×")</f>
        <v/>
      </c>
    </row>
    <row r="90" spans="2:48" s="127" customFormat="1" ht="13.5" thickBot="1" x14ac:dyDescent="0.25">
      <c r="B90" s="9" t="s">
        <v>40</v>
      </c>
      <c r="C90" s="143"/>
      <c r="D90" s="143"/>
      <c r="E90" s="140"/>
      <c r="F90" s="140"/>
      <c r="G90" s="140"/>
      <c r="H90" s="140"/>
      <c r="I90" s="140"/>
      <c r="J90" s="143"/>
      <c r="K90" s="143"/>
      <c r="L90" s="140"/>
      <c r="M90" s="140"/>
      <c r="N90" s="140"/>
      <c r="O90" s="140"/>
      <c r="P90" s="140"/>
      <c r="Q90" s="143"/>
      <c r="R90" s="143"/>
      <c r="S90" s="140"/>
      <c r="T90" s="140"/>
      <c r="U90" s="140"/>
      <c r="V90" s="140"/>
      <c r="W90" s="140"/>
      <c r="X90" s="143"/>
      <c r="Y90" s="140"/>
      <c r="Z90" s="140"/>
      <c r="AA90" s="140"/>
      <c r="AB90" s="140"/>
      <c r="AC90" s="140"/>
      <c r="AD90" s="140"/>
      <c r="AE90" s="140"/>
      <c r="AF90" s="140"/>
      <c r="AG90" s="140"/>
      <c r="AH90" s="17">
        <f>COUNTIF(C90:AG90,"●")+COUNTIF(C90:AG90,"■")+COUNTIF(C90:AG90,"▲")</f>
        <v>0</v>
      </c>
      <c r="AI90" s="203">
        <v>28</v>
      </c>
      <c r="AJ90" s="129" t="s">
        <v>43</v>
      </c>
      <c r="AK90" s="34">
        <f>ROUNDDOWN(AK86/AK89,3)</f>
        <v>0</v>
      </c>
      <c r="AM90" s="107">
        <f>IFERROR(IF(MONTH(AS89+1)=$AM$84,AS89+1,""),"")</f>
        <v>46810</v>
      </c>
      <c r="AN90" s="103">
        <f t="shared" si="21"/>
        <v>46811</v>
      </c>
      <c r="AO90" s="103">
        <f t="shared" si="21"/>
        <v>46812</v>
      </c>
      <c r="AP90" s="103" t="str">
        <f t="shared" si="21"/>
        <v/>
      </c>
      <c r="AQ90" s="103" t="str">
        <f t="shared" si="21"/>
        <v/>
      </c>
      <c r="AR90" s="103" t="str">
        <f t="shared" si="21"/>
        <v/>
      </c>
      <c r="AS90" s="104" t="str">
        <f t="shared" si="21"/>
        <v/>
      </c>
      <c r="AT90" s="105">
        <f>COUNTIF(AC90:AE90,"●")+COUNTIF(AC90:AE90,"■")</f>
        <v>0</v>
      </c>
      <c r="AU90" s="95">
        <f>COUNTIF(AC91:AE91,"●")+COUNTIF(AC91:AE91,"■")</f>
        <v>0</v>
      </c>
      <c r="AV90" s="106" t="str">
        <f t="array" ref="AV90">_xlfn.IFS(AT90=0,"",AT90=0,"-",AU90&gt;=AT90,"〇",AU90&lt;=AT90,"×")</f>
        <v/>
      </c>
    </row>
    <row r="91" spans="2:48" s="127" customFormat="1" ht="13.5" thickBot="1" x14ac:dyDescent="0.25">
      <c r="B91" s="10" t="s">
        <v>2</v>
      </c>
      <c r="C91" s="149"/>
      <c r="D91" s="149"/>
      <c r="E91" s="146"/>
      <c r="F91" s="146"/>
      <c r="G91" s="146"/>
      <c r="H91" s="146"/>
      <c r="I91" s="146"/>
      <c r="J91" s="149"/>
      <c r="K91" s="149"/>
      <c r="L91" s="146"/>
      <c r="M91" s="146"/>
      <c r="N91" s="146"/>
      <c r="O91" s="146"/>
      <c r="P91" s="146"/>
      <c r="Q91" s="149"/>
      <c r="R91" s="149"/>
      <c r="S91" s="146"/>
      <c r="T91" s="146"/>
      <c r="U91" s="146"/>
      <c r="V91" s="146"/>
      <c r="W91" s="146"/>
      <c r="X91" s="149"/>
      <c r="Y91" s="146"/>
      <c r="Z91" s="146"/>
      <c r="AA91" s="146"/>
      <c r="AB91" s="146"/>
      <c r="AC91" s="146"/>
      <c r="AD91" s="146"/>
      <c r="AE91" s="146"/>
      <c r="AF91" s="146"/>
      <c r="AG91" s="146"/>
      <c r="AH91" s="123">
        <f>COUNTIF(C91:AG91,"●")+COUNTIF(C91:AG91,"■")+COUNTIF(C91:AG91,"▲")</f>
        <v>0</v>
      </c>
      <c r="AI91" s="204"/>
      <c r="AJ91" s="130" t="s">
        <v>29</v>
      </c>
      <c r="AK91" s="35">
        <f>ROUNDDOWN(AK87/AK89,3)</f>
        <v>0</v>
      </c>
      <c r="AM91" s="107" t="str">
        <f>IFERROR(IF(MONTH(AS90+1)=$AM$84,AS90+1,""),"")</f>
        <v/>
      </c>
      <c r="AN91" s="103" t="str">
        <f t="shared" si="21"/>
        <v/>
      </c>
      <c r="AO91" s="103" t="str">
        <f t="shared" si="21"/>
        <v/>
      </c>
      <c r="AP91" s="103" t="str">
        <f t="shared" si="21"/>
        <v/>
      </c>
      <c r="AQ91" s="103" t="str">
        <f t="shared" si="21"/>
        <v/>
      </c>
      <c r="AR91" s="103" t="str">
        <f t="shared" si="21"/>
        <v/>
      </c>
      <c r="AS91" s="104" t="str">
        <f t="shared" si="21"/>
        <v/>
      </c>
      <c r="AT91" s="113"/>
      <c r="AU91" s="114"/>
      <c r="AV91" s="106" t="str">
        <f t="array" ref="AV91">_xlfn.IFS(AT91=0,"",AT91=0,"-",AU91&gt;=AT91,"〇",AU91&lt;=AT91,"×")</f>
        <v/>
      </c>
    </row>
    <row r="92" spans="2:48" s="127" customFormat="1" x14ac:dyDescent="0.2">
      <c r="B92" s="14"/>
      <c r="C92" s="14"/>
      <c r="D92" s="14"/>
      <c r="E92" s="14"/>
      <c r="F92" s="14"/>
      <c r="G92" s="14"/>
      <c r="H92" s="14"/>
      <c r="I92" s="14"/>
      <c r="J92" s="14"/>
      <c r="K92" s="14"/>
      <c r="L92" s="14"/>
      <c r="M92" s="14"/>
      <c r="N92" s="14"/>
      <c r="O92" s="14"/>
      <c r="P92" s="14"/>
      <c r="Q92" s="14"/>
      <c r="R92" s="14"/>
      <c r="S92" s="14"/>
      <c r="T92" s="14"/>
      <c r="U92" s="14"/>
      <c r="V92" s="14"/>
      <c r="W92" s="14"/>
      <c r="X92" s="14"/>
      <c r="Y92" s="14"/>
      <c r="Z92" s="14"/>
      <c r="AA92" s="14"/>
      <c r="AB92" s="14"/>
      <c r="AC92" s="14"/>
      <c r="AD92" s="14"/>
      <c r="AE92" s="14"/>
      <c r="AF92" s="14"/>
      <c r="AG92" s="14"/>
      <c r="AH92" s="14"/>
      <c r="AI92" s="15"/>
      <c r="AM92" s="91">
        <v>3</v>
      </c>
      <c r="AN92" s="92" t="s">
        <v>17</v>
      </c>
      <c r="AO92" s="92"/>
      <c r="AP92" s="92"/>
      <c r="AQ92" s="92"/>
      <c r="AR92" s="92"/>
      <c r="AS92" s="93"/>
      <c r="AT92" s="194" t="s">
        <v>110</v>
      </c>
      <c r="AU92" s="195"/>
      <c r="AV92" s="196"/>
    </row>
    <row r="93" spans="2:48" s="127" customFormat="1" ht="13.5" thickBot="1" x14ac:dyDescent="0.25">
      <c r="B93" s="14"/>
      <c r="C93" s="14"/>
      <c r="D93" s="14"/>
      <c r="E93" s="14"/>
      <c r="F93" s="14"/>
      <c r="G93" s="14"/>
      <c r="H93" s="14"/>
      <c r="I93" s="14"/>
      <c r="J93" s="14"/>
      <c r="K93" s="14"/>
      <c r="L93" s="14"/>
      <c r="M93" s="14"/>
      <c r="N93" s="14"/>
      <c r="O93" s="14"/>
      <c r="P93" s="14"/>
      <c r="Q93" s="14"/>
      <c r="R93" s="14"/>
      <c r="S93" s="14"/>
      <c r="T93" s="14"/>
      <c r="U93" s="14"/>
      <c r="V93" s="14"/>
      <c r="W93" s="14"/>
      <c r="X93" s="14"/>
      <c r="Y93" s="14"/>
      <c r="Z93" s="14"/>
      <c r="AA93" s="14"/>
      <c r="AB93" s="14"/>
      <c r="AC93" s="14"/>
      <c r="AD93" s="14"/>
      <c r="AE93" s="14"/>
      <c r="AF93" s="14"/>
      <c r="AG93" s="76" t="s">
        <v>95</v>
      </c>
      <c r="AH93" s="62" t="str">
        <f>IF(AK98="-","-",IF(OR(AK98&gt;=8/28,AK94&gt;=AK96),"OK","NG"))</f>
        <v>NG</v>
      </c>
      <c r="AI93" s="15"/>
      <c r="AJ93" s="76" t="s">
        <v>94</v>
      </c>
      <c r="AK93" s="62" t="str">
        <f>IF(AK99="-","-",IF(OR(AK99&gt;=8/28,AK95&gt;=AK96),"OK","NG"))</f>
        <v>NG</v>
      </c>
      <c r="AM93" s="96" t="s">
        <v>16</v>
      </c>
      <c r="AN93" s="97" t="s">
        <v>17</v>
      </c>
      <c r="AO93" s="97" t="s">
        <v>18</v>
      </c>
      <c r="AP93" s="97" t="s">
        <v>12</v>
      </c>
      <c r="AQ93" s="97" t="s">
        <v>13</v>
      </c>
      <c r="AR93" s="97" t="s">
        <v>14</v>
      </c>
      <c r="AS93" s="115" t="s">
        <v>15</v>
      </c>
      <c r="AT93" s="99" t="s">
        <v>117</v>
      </c>
      <c r="AU93" s="100" t="s">
        <v>118</v>
      </c>
      <c r="AV93" s="101" t="s">
        <v>101</v>
      </c>
    </row>
    <row r="94" spans="2:48" ht="13.5" customHeight="1" thickBot="1" x14ac:dyDescent="0.25">
      <c r="B94" s="8" t="s">
        <v>0</v>
      </c>
      <c r="C94" s="218">
        <v>3</v>
      </c>
      <c r="D94" s="219"/>
      <c r="E94" s="219"/>
      <c r="F94" s="219"/>
      <c r="G94" s="219"/>
      <c r="H94" s="219"/>
      <c r="I94" s="219"/>
      <c r="J94" s="219"/>
      <c r="K94" s="219"/>
      <c r="L94" s="219"/>
      <c r="M94" s="219"/>
      <c r="N94" s="219"/>
      <c r="O94" s="219"/>
      <c r="P94" s="219"/>
      <c r="Q94" s="219"/>
      <c r="R94" s="219"/>
      <c r="S94" s="219"/>
      <c r="T94" s="219"/>
      <c r="U94" s="219"/>
      <c r="V94" s="219"/>
      <c r="W94" s="219"/>
      <c r="X94" s="219"/>
      <c r="Y94" s="219"/>
      <c r="Z94" s="219"/>
      <c r="AA94" s="219"/>
      <c r="AB94" s="219"/>
      <c r="AC94" s="219"/>
      <c r="AD94" s="219"/>
      <c r="AE94" s="219"/>
      <c r="AF94" s="219"/>
      <c r="AG94" s="227"/>
      <c r="AH94" s="221" t="s">
        <v>134</v>
      </c>
      <c r="AI94" s="224" t="s">
        <v>28</v>
      </c>
      <c r="AJ94" s="131" t="s">
        <v>41</v>
      </c>
      <c r="AK94" s="32">
        <f>AH98</f>
        <v>0</v>
      </c>
      <c r="AM94" s="107" t="str">
        <f>IF(AL94&lt;&gt;"",AL94+1,IF(TEXT(カレンダー!$A$78,"aaa")=AM93,カレンダー!$A$78,""))</f>
        <v/>
      </c>
      <c r="AN94" s="103" t="str">
        <f>IF(AM94&lt;&gt;"",AM94+1,IF(TEXT(カレンダー!$A$78,"aaa")=AN93,カレンダー!$A$78,""))</f>
        <v/>
      </c>
      <c r="AO94" s="103" t="str">
        <f>IF(AN94&lt;&gt;"",AN94+1,IF(TEXT(カレンダー!$A$78,"aaa")=AO93,カレンダー!$A$78,""))</f>
        <v/>
      </c>
      <c r="AP94" s="103">
        <f>IF(AO94&lt;&gt;"",AO94+1,IF(TEXT(カレンダー!$A$78,"aaa")=AP93,カレンダー!$A$78,""))</f>
        <v>46813</v>
      </c>
      <c r="AQ94" s="103">
        <f>IF(AP94&lt;&gt;"",AP94+1,IF(TEXT(カレンダー!$A$78,"aaa")=AQ93,カレンダー!$A$78,""))</f>
        <v>46814</v>
      </c>
      <c r="AR94" s="103">
        <f>IF(AQ94&lt;&gt;"",AQ94+1,IF(TEXT(カレンダー!$A$78,"aaa")=AR93,カレンダー!$A$78,""))</f>
        <v>46815</v>
      </c>
      <c r="AS94" s="104">
        <f>IF(AR94&lt;&gt;"",AR94+1,IF(TEXT(カレンダー!$A$78,"aaa")=AS93,カレンダー!$A$78,""))</f>
        <v>46816</v>
      </c>
      <c r="AT94" s="105">
        <f>COUNTIF(C98:F98,"●")+COUNTIF(C98:F98,"■")</f>
        <v>0</v>
      </c>
      <c r="AU94" s="95">
        <f>COUNTIF(C99:F99,"●")+COUNTIF(C99:F99,"■")</f>
        <v>0</v>
      </c>
      <c r="AV94" s="106" t="str">
        <f t="array" ref="AV94">_xlfn.IFS(AT94=0,"",AT94=0,"-",AU94&gt;=AT94,"〇",AU94&lt;=AT94,"×")</f>
        <v/>
      </c>
    </row>
    <row r="95" spans="2:48" ht="13.5" thickBot="1" x14ac:dyDescent="0.25">
      <c r="B95" s="9" t="s">
        <v>1</v>
      </c>
      <c r="C95" s="13">
        <v>1</v>
      </c>
      <c r="D95" s="13">
        <f t="shared" ref="D95:AG95" si="22">+C95+1</f>
        <v>2</v>
      </c>
      <c r="E95" s="13">
        <f t="shared" si="22"/>
        <v>3</v>
      </c>
      <c r="F95" s="13">
        <f t="shared" si="22"/>
        <v>4</v>
      </c>
      <c r="G95" s="13">
        <f t="shared" si="22"/>
        <v>5</v>
      </c>
      <c r="H95" s="13">
        <f t="shared" si="22"/>
        <v>6</v>
      </c>
      <c r="I95" s="13">
        <f t="shared" si="22"/>
        <v>7</v>
      </c>
      <c r="J95" s="13">
        <f t="shared" si="22"/>
        <v>8</v>
      </c>
      <c r="K95" s="13">
        <f t="shared" si="22"/>
        <v>9</v>
      </c>
      <c r="L95" s="13">
        <f t="shared" si="22"/>
        <v>10</v>
      </c>
      <c r="M95" s="13">
        <f t="shared" si="22"/>
        <v>11</v>
      </c>
      <c r="N95" s="13">
        <f t="shared" si="22"/>
        <v>12</v>
      </c>
      <c r="O95" s="13">
        <f t="shared" si="22"/>
        <v>13</v>
      </c>
      <c r="P95" s="13">
        <f t="shared" si="22"/>
        <v>14</v>
      </c>
      <c r="Q95" s="13">
        <f t="shared" si="22"/>
        <v>15</v>
      </c>
      <c r="R95" s="13">
        <f t="shared" si="22"/>
        <v>16</v>
      </c>
      <c r="S95" s="13">
        <f t="shared" si="22"/>
        <v>17</v>
      </c>
      <c r="T95" s="13">
        <f t="shared" si="22"/>
        <v>18</v>
      </c>
      <c r="U95" s="13">
        <f t="shared" si="22"/>
        <v>19</v>
      </c>
      <c r="V95" s="13">
        <f t="shared" si="22"/>
        <v>20</v>
      </c>
      <c r="W95" s="13">
        <f t="shared" si="22"/>
        <v>21</v>
      </c>
      <c r="X95" s="13">
        <f t="shared" si="22"/>
        <v>22</v>
      </c>
      <c r="Y95" s="13">
        <f t="shared" si="22"/>
        <v>23</v>
      </c>
      <c r="Z95" s="13">
        <f t="shared" si="22"/>
        <v>24</v>
      </c>
      <c r="AA95" s="13">
        <f t="shared" si="22"/>
        <v>25</v>
      </c>
      <c r="AB95" s="13">
        <f t="shared" si="22"/>
        <v>26</v>
      </c>
      <c r="AC95" s="13">
        <f t="shared" si="22"/>
        <v>27</v>
      </c>
      <c r="AD95" s="13">
        <f t="shared" si="22"/>
        <v>28</v>
      </c>
      <c r="AE95" s="13">
        <f t="shared" si="22"/>
        <v>29</v>
      </c>
      <c r="AF95" s="13">
        <f t="shared" si="22"/>
        <v>30</v>
      </c>
      <c r="AG95" s="13">
        <f t="shared" si="22"/>
        <v>31</v>
      </c>
      <c r="AH95" s="222"/>
      <c r="AI95" s="225"/>
      <c r="AJ95" s="131" t="s">
        <v>42</v>
      </c>
      <c r="AK95" s="32">
        <f>AH99</f>
        <v>0</v>
      </c>
      <c r="AM95" s="107">
        <f>IFERROR(IF(MONTH(AS94+1)=$AM$92,AS94+1,""),"")</f>
        <v>46817</v>
      </c>
      <c r="AN95" s="103">
        <f t="shared" ref="AN95:AS99" si="23">IFERROR(IF(MONTH(AM95+1)=$AM$92,AM95+1,""),"")</f>
        <v>46818</v>
      </c>
      <c r="AO95" s="103">
        <f t="shared" si="23"/>
        <v>46819</v>
      </c>
      <c r="AP95" s="103">
        <f t="shared" si="23"/>
        <v>46820</v>
      </c>
      <c r="AQ95" s="103">
        <f t="shared" si="23"/>
        <v>46821</v>
      </c>
      <c r="AR95" s="103">
        <f t="shared" si="23"/>
        <v>46822</v>
      </c>
      <c r="AS95" s="104">
        <f t="shared" si="23"/>
        <v>46823</v>
      </c>
      <c r="AT95" s="105">
        <f>COUNTIF(G98:M98,"●")+COUNTIF(G98:M98,"■")</f>
        <v>0</v>
      </c>
      <c r="AU95" s="95">
        <f>COUNTIF(G99:M99,"●")+COUNTIF(G99:M99,"■")</f>
        <v>0</v>
      </c>
      <c r="AV95" s="106" t="str">
        <f t="array" ref="AV95">_xlfn.IFS(AT95=0,"",AT95=0,"-",AU95&gt;=AT95,"〇",AU95&lt;=AT95,"×")</f>
        <v/>
      </c>
    </row>
    <row r="96" spans="2:48" ht="13.5" thickBot="1" x14ac:dyDescent="0.25">
      <c r="B96" s="9" t="s">
        <v>3</v>
      </c>
      <c r="C96" s="13" t="str">
        <f>カレンダー!A79</f>
        <v>水</v>
      </c>
      <c r="D96" s="13" t="str">
        <f>カレンダー!B79</f>
        <v>木</v>
      </c>
      <c r="E96" s="13" t="str">
        <f>カレンダー!C79</f>
        <v>金</v>
      </c>
      <c r="F96" s="13" t="str">
        <f>カレンダー!D79</f>
        <v>土</v>
      </c>
      <c r="G96" s="13" t="str">
        <f>カレンダー!E79</f>
        <v>日</v>
      </c>
      <c r="H96" s="13" t="str">
        <f>カレンダー!F79</f>
        <v>月</v>
      </c>
      <c r="I96" s="13" t="str">
        <f>カレンダー!G79</f>
        <v>火</v>
      </c>
      <c r="J96" s="13" t="str">
        <f>カレンダー!H79</f>
        <v>水</v>
      </c>
      <c r="K96" s="13" t="str">
        <f>カレンダー!I79</f>
        <v>木</v>
      </c>
      <c r="L96" s="13" t="str">
        <f>カレンダー!J79</f>
        <v>金</v>
      </c>
      <c r="M96" s="13" t="str">
        <f>カレンダー!K79</f>
        <v>土</v>
      </c>
      <c r="N96" s="13" t="str">
        <f>カレンダー!L79</f>
        <v>日</v>
      </c>
      <c r="O96" s="13" t="str">
        <f>カレンダー!M79</f>
        <v>月</v>
      </c>
      <c r="P96" s="13" t="str">
        <f>カレンダー!N79</f>
        <v>火</v>
      </c>
      <c r="Q96" s="13" t="str">
        <f>カレンダー!O79</f>
        <v>水</v>
      </c>
      <c r="R96" s="13" t="str">
        <f>カレンダー!P79</f>
        <v>木</v>
      </c>
      <c r="S96" s="13" t="str">
        <f>カレンダー!Q79</f>
        <v>金</v>
      </c>
      <c r="T96" s="13" t="str">
        <f>カレンダー!R79</f>
        <v>土</v>
      </c>
      <c r="U96" s="13" t="str">
        <f>カレンダー!S79</f>
        <v>日</v>
      </c>
      <c r="V96" s="13" t="str">
        <f>カレンダー!T79</f>
        <v>月</v>
      </c>
      <c r="W96" s="13" t="str">
        <f>カレンダー!U79</f>
        <v>火</v>
      </c>
      <c r="X96" s="13" t="str">
        <f>カレンダー!V79</f>
        <v>水</v>
      </c>
      <c r="Y96" s="13" t="str">
        <f>カレンダー!W79</f>
        <v>木</v>
      </c>
      <c r="Z96" s="13" t="str">
        <f>カレンダー!X79</f>
        <v>金</v>
      </c>
      <c r="AA96" s="13" t="str">
        <f>カレンダー!Y79</f>
        <v>土</v>
      </c>
      <c r="AB96" s="13" t="str">
        <f>カレンダー!Z79</f>
        <v>日</v>
      </c>
      <c r="AC96" s="13" t="str">
        <f>カレンダー!AA79</f>
        <v>月</v>
      </c>
      <c r="AD96" s="13" t="str">
        <f>カレンダー!AB79</f>
        <v>火</v>
      </c>
      <c r="AE96" s="13" t="str">
        <f>カレンダー!AC79</f>
        <v>水</v>
      </c>
      <c r="AF96" s="13" t="str">
        <f>カレンダー!AD79</f>
        <v>木</v>
      </c>
      <c r="AG96" s="13" t="str">
        <f>カレンダー!AE79</f>
        <v>金</v>
      </c>
      <c r="AH96" s="222"/>
      <c r="AI96" s="225"/>
      <c r="AJ96" s="131" t="s">
        <v>48</v>
      </c>
      <c r="AK96" s="152">
        <v>10</v>
      </c>
      <c r="AM96" s="107">
        <f>IFERROR(IF(MONTH(AS95+1)=$AM$92,AS95+1,""),"")</f>
        <v>46824</v>
      </c>
      <c r="AN96" s="103">
        <f t="shared" si="23"/>
        <v>46825</v>
      </c>
      <c r="AO96" s="103">
        <f t="shared" si="23"/>
        <v>46826</v>
      </c>
      <c r="AP96" s="103">
        <f t="shared" si="23"/>
        <v>46827</v>
      </c>
      <c r="AQ96" s="103">
        <f t="shared" si="23"/>
        <v>46828</v>
      </c>
      <c r="AR96" s="103">
        <f t="shared" si="23"/>
        <v>46829</v>
      </c>
      <c r="AS96" s="104">
        <f t="shared" si="23"/>
        <v>46830</v>
      </c>
      <c r="AT96" s="105">
        <f>COUNTIF(N98:T98,"●")+COUNTIF(N98:T98,"■")</f>
        <v>0</v>
      </c>
      <c r="AU96" s="95">
        <f>COUNTIF(N99:T99,"●")+COUNTIF(N99:T99,"■")</f>
        <v>0</v>
      </c>
      <c r="AV96" s="106" t="str">
        <f t="array" ref="AV96">_xlfn.IFS(AT96=0,"",AT96=0,"-",AU96&gt;=AT96,"〇",AU96&lt;=AT96,"×")</f>
        <v/>
      </c>
    </row>
    <row r="97" spans="2:48" s="3" customFormat="1" ht="60" customHeight="1" thickBot="1" x14ac:dyDescent="0.25">
      <c r="B97" s="11" t="s">
        <v>4</v>
      </c>
      <c r="C97" s="134"/>
      <c r="D97" s="134"/>
      <c r="E97" s="134"/>
      <c r="F97" s="134"/>
      <c r="G97" s="134"/>
      <c r="H97" s="134"/>
      <c r="I97" s="134"/>
      <c r="J97" s="134"/>
      <c r="K97" s="134"/>
      <c r="L97" s="134"/>
      <c r="M97" s="134"/>
      <c r="N97" s="134"/>
      <c r="O97" s="134"/>
      <c r="P97" s="134"/>
      <c r="Q97" s="134"/>
      <c r="R97" s="134"/>
      <c r="S97" s="134"/>
      <c r="T97" s="134"/>
      <c r="U97" s="134"/>
      <c r="V97" s="134" t="s">
        <v>36</v>
      </c>
      <c r="W97" s="134"/>
      <c r="X97" s="134"/>
      <c r="Y97" s="134"/>
      <c r="Z97" s="134"/>
      <c r="AA97" s="134"/>
      <c r="AB97" s="134"/>
      <c r="AC97" s="134"/>
      <c r="AD97" s="134"/>
      <c r="AE97" s="134"/>
      <c r="AF97" s="134"/>
      <c r="AG97" s="134"/>
      <c r="AH97" s="223"/>
      <c r="AI97" s="226"/>
      <c r="AJ97" s="128" t="s">
        <v>28</v>
      </c>
      <c r="AK97" s="30">
        <f>AI98</f>
        <v>31</v>
      </c>
      <c r="AM97" s="107">
        <f>IFERROR(IF(MONTH(AS96+1)=$AM$92,AS96+1,""),"")</f>
        <v>46831</v>
      </c>
      <c r="AN97" s="103">
        <f t="shared" si="23"/>
        <v>46832</v>
      </c>
      <c r="AO97" s="103">
        <f t="shared" si="23"/>
        <v>46833</v>
      </c>
      <c r="AP97" s="103">
        <f t="shared" si="23"/>
        <v>46834</v>
      </c>
      <c r="AQ97" s="103">
        <f t="shared" si="23"/>
        <v>46835</v>
      </c>
      <c r="AR97" s="103">
        <f t="shared" si="23"/>
        <v>46836</v>
      </c>
      <c r="AS97" s="104">
        <f t="shared" si="23"/>
        <v>46837</v>
      </c>
      <c r="AT97" s="105">
        <f>COUNTIF(U98:AA98,"●")+COUNTIF(U98:AA98,"■")</f>
        <v>0</v>
      </c>
      <c r="AU97" s="95">
        <f>COUNTIF(U99:AA99,"●")+COUNTIF(U99:AA99,"■")</f>
        <v>0</v>
      </c>
      <c r="AV97" s="106" t="str">
        <f t="array" ref="AV97">_xlfn.IFS(AT97=0,"",AT97=0,"-",AU97&gt;=AT97,"〇",AU97&lt;=AT97,"×")</f>
        <v/>
      </c>
    </row>
    <row r="98" spans="2:48" s="127" customFormat="1" ht="13.5" thickBot="1" x14ac:dyDescent="0.25">
      <c r="B98" s="9" t="s">
        <v>40</v>
      </c>
      <c r="C98" s="143"/>
      <c r="D98" s="143"/>
      <c r="E98" s="140"/>
      <c r="F98" s="140"/>
      <c r="G98" s="140"/>
      <c r="H98" s="140"/>
      <c r="I98" s="140"/>
      <c r="J98" s="143"/>
      <c r="K98" s="143"/>
      <c r="L98" s="140"/>
      <c r="M98" s="140"/>
      <c r="N98" s="140"/>
      <c r="O98" s="140"/>
      <c r="P98" s="140"/>
      <c r="Q98" s="143"/>
      <c r="R98" s="143"/>
      <c r="S98" s="140"/>
      <c r="T98" s="140"/>
      <c r="U98" s="140"/>
      <c r="V98" s="140"/>
      <c r="W98" s="140"/>
      <c r="X98" s="143"/>
      <c r="Y98" s="143"/>
      <c r="Z98" s="140"/>
      <c r="AA98" s="140"/>
      <c r="AB98" s="140"/>
      <c r="AC98" s="140"/>
      <c r="AD98" s="140"/>
      <c r="AE98" s="143"/>
      <c r="AF98" s="143"/>
      <c r="AG98" s="140"/>
      <c r="AH98" s="17">
        <f>COUNTIF(C98:AG98,"●")+COUNTIF(C98:AG98,"■")+COUNTIF(C98:AG98,"▲")</f>
        <v>0</v>
      </c>
      <c r="AI98" s="203">
        <v>31</v>
      </c>
      <c r="AJ98" s="129" t="s">
        <v>43</v>
      </c>
      <c r="AK98" s="34">
        <f>ROUNDDOWN(AK94/AK97,3)</f>
        <v>0</v>
      </c>
      <c r="AM98" s="107">
        <f>IFERROR(IF(MONTH(AS97+1)=$AM$92,AS97+1,""),"")</f>
        <v>46838</v>
      </c>
      <c r="AN98" s="103">
        <f t="shared" si="23"/>
        <v>46839</v>
      </c>
      <c r="AO98" s="103">
        <f t="shared" si="23"/>
        <v>46840</v>
      </c>
      <c r="AP98" s="103">
        <f t="shared" si="23"/>
        <v>46841</v>
      </c>
      <c r="AQ98" s="103">
        <f t="shared" si="23"/>
        <v>46842</v>
      </c>
      <c r="AR98" s="103">
        <f t="shared" si="23"/>
        <v>46843</v>
      </c>
      <c r="AS98" s="104" t="str">
        <f t="shared" si="23"/>
        <v/>
      </c>
      <c r="AT98" s="105">
        <f>COUNTIF(AB98:AG98,"●")+COUNTIF(AB98:AG98,"■")</f>
        <v>0</v>
      </c>
      <c r="AU98" s="95">
        <f>COUNTIF(AB99:AG99,"●")+COUNTIF(AB99:AG99,"■")</f>
        <v>0</v>
      </c>
      <c r="AV98" s="106" t="str">
        <f t="array" ref="AV98">_xlfn.IFS(AT98=0,"",AT98=0,"-",AU98&gt;=AT98,"〇",AU98&lt;=AT98,"×")</f>
        <v/>
      </c>
    </row>
    <row r="99" spans="2:48" s="127" customFormat="1" ht="13.5" thickBot="1" x14ac:dyDescent="0.25">
      <c r="B99" s="10" t="s">
        <v>2</v>
      </c>
      <c r="C99" s="149"/>
      <c r="D99" s="149"/>
      <c r="E99" s="146"/>
      <c r="F99" s="146"/>
      <c r="G99" s="146"/>
      <c r="H99" s="146"/>
      <c r="I99" s="146"/>
      <c r="J99" s="149"/>
      <c r="K99" s="149"/>
      <c r="L99" s="146"/>
      <c r="M99" s="146"/>
      <c r="N99" s="146"/>
      <c r="O99" s="146"/>
      <c r="P99" s="146"/>
      <c r="Q99" s="149"/>
      <c r="R99" s="149"/>
      <c r="S99" s="146"/>
      <c r="T99" s="146"/>
      <c r="U99" s="146"/>
      <c r="V99" s="146"/>
      <c r="W99" s="146"/>
      <c r="X99" s="149"/>
      <c r="Y99" s="149"/>
      <c r="Z99" s="146"/>
      <c r="AA99" s="146"/>
      <c r="AB99" s="146"/>
      <c r="AC99" s="146"/>
      <c r="AD99" s="146"/>
      <c r="AE99" s="149"/>
      <c r="AF99" s="149"/>
      <c r="AG99" s="146"/>
      <c r="AH99" s="123">
        <f>COUNTIF(C99:AG99,"●")+COUNTIF(C99:AG99,"■")+COUNTIF(C99:AG99,"▲")</f>
        <v>0</v>
      </c>
      <c r="AI99" s="204"/>
      <c r="AJ99" s="130" t="s">
        <v>29</v>
      </c>
      <c r="AK99" s="35">
        <f>ROUNDDOWN(AK95/AK97,3)</f>
        <v>0</v>
      </c>
      <c r="AM99" s="119" t="str">
        <f>IFERROR(IF(MONTH(AS98+1)=$AM$92,AS98+1,""),"")</f>
        <v/>
      </c>
      <c r="AN99" s="111" t="str">
        <f t="shared" si="23"/>
        <v/>
      </c>
      <c r="AO99" s="111" t="str">
        <f t="shared" si="23"/>
        <v/>
      </c>
      <c r="AP99" s="111" t="str">
        <f t="shared" si="23"/>
        <v/>
      </c>
      <c r="AQ99" s="111" t="str">
        <f t="shared" si="23"/>
        <v/>
      </c>
      <c r="AR99" s="111" t="str">
        <f t="shared" si="23"/>
        <v/>
      </c>
      <c r="AS99" s="120" t="str">
        <f t="shared" si="23"/>
        <v/>
      </c>
      <c r="AT99" s="113"/>
      <c r="AU99" s="114"/>
      <c r="AV99" s="121" t="str">
        <f t="array" ref="AV99">_xlfn.IFS(AT99=0,"",AT99=0,"-",AU99&gt;=AT99,"〇",AU99&lt;=AT99,"×")</f>
        <v/>
      </c>
    </row>
    <row r="100" spans="2:48" ht="13.5" thickBot="1" x14ac:dyDescent="0.25"/>
    <row r="101" spans="2:48" ht="20" customHeight="1" thickBot="1" x14ac:dyDescent="0.25">
      <c r="AI101" s="207" t="s">
        <v>147</v>
      </c>
      <c r="AJ101" s="208"/>
      <c r="AK101" s="40">
        <f>AK6+AK14+AK22+AK30+AK38+AK46+AK54+AK62+AK70+AK78+AK86+AK94</f>
        <v>0</v>
      </c>
    </row>
    <row r="102" spans="2:48" ht="20" customHeight="1" thickBot="1" x14ac:dyDescent="0.25">
      <c r="B102" s="18" t="s">
        <v>25</v>
      </c>
      <c r="AF102" s="78"/>
      <c r="AG102" s="78"/>
      <c r="AH102" s="78"/>
      <c r="AI102" s="207" t="s">
        <v>42</v>
      </c>
      <c r="AJ102" s="208"/>
      <c r="AK102" s="40">
        <f>AK7+AK15+AK23+AK31+AK39+AK47+AK55+AK63+AK71+AK79+AK87+AK95</f>
        <v>0</v>
      </c>
    </row>
    <row r="103" spans="2:48" ht="20" customHeight="1" thickBot="1" x14ac:dyDescent="0.25">
      <c r="AF103" s="78"/>
      <c r="AG103" s="78"/>
      <c r="AH103" s="78"/>
      <c r="AI103" s="216" t="s">
        <v>28</v>
      </c>
      <c r="AJ103" s="217"/>
      <c r="AK103" s="39">
        <f>AK9+AK17+AK25+AK33+AK41+AK49+AK57+AK65+AK73+AK81+AK89+AK97</f>
        <v>356</v>
      </c>
    </row>
    <row r="104" spans="2:48" ht="20" customHeight="1" thickBot="1" x14ac:dyDescent="0.25">
      <c r="AF104" s="78"/>
      <c r="AG104" s="78"/>
      <c r="AH104" s="78"/>
      <c r="AI104" s="205" t="s">
        <v>146</v>
      </c>
      <c r="AJ104" s="206"/>
      <c r="AK104" s="37">
        <f>ROUNDDOWN(AK101/AK103,3)</f>
        <v>0</v>
      </c>
    </row>
    <row r="105" spans="2:48" ht="20" customHeight="1" thickBot="1" x14ac:dyDescent="0.25">
      <c r="AF105" s="36"/>
      <c r="AG105" s="36"/>
      <c r="AH105" s="36"/>
      <c r="AI105" s="205" t="s">
        <v>145</v>
      </c>
      <c r="AJ105" s="206"/>
      <c r="AK105" s="37">
        <f>ROUNDDOWN(AK102/AK103,3)</f>
        <v>0</v>
      </c>
    </row>
    <row r="106" spans="2:48" ht="20" customHeight="1" x14ac:dyDescent="0.2">
      <c r="AF106" s="78"/>
      <c r="AG106" s="78"/>
      <c r="AH106" s="78"/>
      <c r="AI106" s="78"/>
      <c r="AJ106" s="78"/>
    </row>
    <row r="107" spans="2:48" ht="20" customHeight="1" x14ac:dyDescent="0.2">
      <c r="AF107" s="36"/>
      <c r="AG107" s="78"/>
      <c r="AH107" s="200" t="s">
        <v>96</v>
      </c>
      <c r="AI107" s="201"/>
      <c r="AJ107" s="201"/>
      <c r="AK107" s="202"/>
    </row>
    <row r="108" spans="2:48" ht="20" customHeight="1" x14ac:dyDescent="0.2">
      <c r="B108" s="12"/>
      <c r="AF108" s="77"/>
      <c r="AG108" s="78"/>
      <c r="AH108" s="79" t="s">
        <v>97</v>
      </c>
      <c r="AI108" s="80"/>
      <c r="AJ108" s="81">
        <f>AJ109+AJ110</f>
        <v>12</v>
      </c>
      <c r="AK108" s="82" t="s">
        <v>98</v>
      </c>
    </row>
    <row r="109" spans="2:48" ht="20" customHeight="1" x14ac:dyDescent="0.2">
      <c r="AF109" s="36"/>
      <c r="AG109" s="78"/>
      <c r="AH109" s="79" t="s">
        <v>99</v>
      </c>
      <c r="AI109" s="80"/>
      <c r="AJ109" s="81">
        <f>COUNTIF(AJ4:AK99,"OK")</f>
        <v>0</v>
      </c>
      <c r="AK109" s="82" t="s">
        <v>98</v>
      </c>
    </row>
    <row r="110" spans="2:48" ht="20" customHeight="1" x14ac:dyDescent="0.2">
      <c r="AF110" s="77"/>
      <c r="AG110" s="78"/>
      <c r="AH110" s="83" t="s">
        <v>100</v>
      </c>
      <c r="AI110" s="84"/>
      <c r="AJ110" s="84">
        <f>COUNTIFS(AK5:AK99,"NG")</f>
        <v>12</v>
      </c>
      <c r="AK110" s="85" t="s">
        <v>98</v>
      </c>
    </row>
    <row r="113" spans="33:37" x14ac:dyDescent="0.2">
      <c r="AH113" s="200" t="s">
        <v>130</v>
      </c>
      <c r="AI113" s="201"/>
      <c r="AJ113" s="201"/>
      <c r="AK113" s="202"/>
    </row>
    <row r="114" spans="33:37" x14ac:dyDescent="0.2">
      <c r="AH114" s="197" t="s">
        <v>131</v>
      </c>
      <c r="AI114" s="198"/>
      <c r="AJ114" s="199"/>
      <c r="AK114" s="126" t="str">
        <f>IF(AK115="-","○","-")</f>
        <v>○</v>
      </c>
    </row>
    <row r="115" spans="33:37" x14ac:dyDescent="0.2">
      <c r="AH115" s="200" t="s">
        <v>104</v>
      </c>
      <c r="AI115" s="201"/>
      <c r="AJ115" s="202"/>
      <c r="AK115" s="122" t="str">
        <f>IF(SUM(AY4:AY15)&gt;0,"○","-")</f>
        <v>-</v>
      </c>
    </row>
    <row r="117" spans="33:37" x14ac:dyDescent="0.2">
      <c r="AG117" s="200" t="s">
        <v>101</v>
      </c>
      <c r="AH117" s="201"/>
      <c r="AI117" s="201"/>
      <c r="AJ117" s="201"/>
      <c r="AK117" s="202"/>
    </row>
    <row r="118" spans="33:37" x14ac:dyDescent="0.2">
      <c r="AG118" s="200" t="s">
        <v>102</v>
      </c>
      <c r="AH118" s="201"/>
      <c r="AI118" s="201"/>
      <c r="AJ118" s="202"/>
      <c r="AK118" s="86" t="str">
        <f>IF(AJ108=AJ109,"○","-")</f>
        <v>-</v>
      </c>
    </row>
    <row r="119" spans="33:37" x14ac:dyDescent="0.2">
      <c r="AG119" s="200" t="s">
        <v>103</v>
      </c>
      <c r="AH119" s="201"/>
      <c r="AI119" s="201"/>
      <c r="AJ119" s="202"/>
      <c r="AK119" s="87" t="str">
        <f>IF(AND(AK118="-",AK105&gt;=ROUNDDOWN((8/28),3)),"○","-")</f>
        <v>-</v>
      </c>
    </row>
    <row r="120" spans="33:37" x14ac:dyDescent="0.2">
      <c r="AG120" s="200" t="s">
        <v>104</v>
      </c>
      <c r="AH120" s="201"/>
      <c r="AI120" s="201"/>
      <c r="AJ120" s="202"/>
      <c r="AK120" s="86" t="str">
        <f>IF(AND(AK118="-",AK119="-"),"○","-")</f>
        <v>○</v>
      </c>
    </row>
  </sheetData>
  <sheetProtection algorithmName="SHA-512" hashValue="zMkQ0VCMqXCwqYUK3FVOFEA3fjAiHz/XWRg1C8rBVBaezvY4tChfQCAnWRcWyw7zQZENvoMH8Y2UYcc+whWaXw==" saltValue="iZgJoE5oY3RtTE2PDr+qGw==" spinCount="100000" sheet="1" objects="1" scenarios="1" formatCells="0" selectLockedCells="1"/>
  <mergeCells count="80">
    <mergeCell ref="AG2:AI3"/>
    <mergeCell ref="AJ2:AK3"/>
    <mergeCell ref="B5:C5"/>
    <mergeCell ref="B3:C3"/>
    <mergeCell ref="B4:C4"/>
    <mergeCell ref="D4:G4"/>
    <mergeCell ref="I4:L4"/>
    <mergeCell ref="AT4:AV4"/>
    <mergeCell ref="AT44:AV44"/>
    <mergeCell ref="AI26:AI27"/>
    <mergeCell ref="C6:AG6"/>
    <mergeCell ref="AH6:AH9"/>
    <mergeCell ref="AI6:AI9"/>
    <mergeCell ref="AI10:AI11"/>
    <mergeCell ref="AI18:AI19"/>
    <mergeCell ref="AT12:AV12"/>
    <mergeCell ref="C14:AG14"/>
    <mergeCell ref="AH14:AH17"/>
    <mergeCell ref="AI14:AI17"/>
    <mergeCell ref="AT36:AV36"/>
    <mergeCell ref="AT20:AV20"/>
    <mergeCell ref="C22:AG22"/>
    <mergeCell ref="AH22:AH25"/>
    <mergeCell ref="AI22:AI25"/>
    <mergeCell ref="AT28:AV28"/>
    <mergeCell ref="C30:AG30"/>
    <mergeCell ref="AH30:AH33"/>
    <mergeCell ref="AI30:AI33"/>
    <mergeCell ref="AI34:AI35"/>
    <mergeCell ref="AI58:AI59"/>
    <mergeCell ref="C38:AG38"/>
    <mergeCell ref="AH38:AH41"/>
    <mergeCell ref="AI38:AI41"/>
    <mergeCell ref="AI42:AI43"/>
    <mergeCell ref="AI50:AI51"/>
    <mergeCell ref="C46:AG46"/>
    <mergeCell ref="AH46:AH49"/>
    <mergeCell ref="AI46:AI49"/>
    <mergeCell ref="AT52:AV52"/>
    <mergeCell ref="C54:AG54"/>
    <mergeCell ref="AH54:AH57"/>
    <mergeCell ref="AI54:AI57"/>
    <mergeCell ref="C78:AG78"/>
    <mergeCell ref="AH78:AH81"/>
    <mergeCell ref="AI78:AI81"/>
    <mergeCell ref="AT60:AV60"/>
    <mergeCell ref="C62:AG62"/>
    <mergeCell ref="AH62:AH65"/>
    <mergeCell ref="AI62:AI65"/>
    <mergeCell ref="AI66:AI67"/>
    <mergeCell ref="AT68:AV68"/>
    <mergeCell ref="C70:AG70"/>
    <mergeCell ref="AH70:AH73"/>
    <mergeCell ref="AI70:AI73"/>
    <mergeCell ref="AI74:AI75"/>
    <mergeCell ref="AT76:AV76"/>
    <mergeCell ref="AI102:AJ102"/>
    <mergeCell ref="AI82:AI83"/>
    <mergeCell ref="AT84:AV84"/>
    <mergeCell ref="C86:AG86"/>
    <mergeCell ref="AH86:AH89"/>
    <mergeCell ref="AI86:AI89"/>
    <mergeCell ref="AI90:AI91"/>
    <mergeCell ref="AT92:AV92"/>
    <mergeCell ref="C94:AG94"/>
    <mergeCell ref="AH94:AH97"/>
    <mergeCell ref="AI94:AI97"/>
    <mergeCell ref="AI98:AI99"/>
    <mergeCell ref="AG117:AK117"/>
    <mergeCell ref="AI101:AJ101"/>
    <mergeCell ref="AG118:AJ118"/>
    <mergeCell ref="AG119:AJ119"/>
    <mergeCell ref="AG120:AJ120"/>
    <mergeCell ref="AI103:AJ103"/>
    <mergeCell ref="AI105:AJ105"/>
    <mergeCell ref="AH107:AK107"/>
    <mergeCell ref="AH113:AK113"/>
    <mergeCell ref="AH114:AJ114"/>
    <mergeCell ref="AH115:AJ115"/>
    <mergeCell ref="AI104:AJ104"/>
  </mergeCells>
  <phoneticPr fontId="1"/>
  <conditionalFormatting sqref="C7:AG11">
    <cfRule type="expression" dxfId="35" priority="32">
      <formula>C$8="日"</formula>
    </cfRule>
    <cfRule type="expression" dxfId="34" priority="33">
      <formula>C$8="土"</formula>
    </cfRule>
  </conditionalFormatting>
  <conditionalFormatting sqref="C15:AG19">
    <cfRule type="expression" dxfId="33" priority="30">
      <formula>C$16="土"</formula>
    </cfRule>
    <cfRule type="expression" dxfId="32" priority="34">
      <formula>C$16="日"</formula>
    </cfRule>
  </conditionalFormatting>
  <conditionalFormatting sqref="C23:AG27">
    <cfRule type="expression" dxfId="31" priority="15">
      <formula>C$24="土"</formula>
    </cfRule>
    <cfRule type="expression" dxfId="30" priority="29">
      <formula>C$24="日"</formula>
    </cfRule>
  </conditionalFormatting>
  <conditionalFormatting sqref="C31:AG35">
    <cfRule type="expression" dxfId="29" priority="26">
      <formula>C$32="土"</formula>
    </cfRule>
    <cfRule type="expression" dxfId="28" priority="28">
      <formula>C$32="日"</formula>
    </cfRule>
  </conditionalFormatting>
  <conditionalFormatting sqref="C39:AG43">
    <cfRule type="expression" dxfId="27" priority="27">
      <formula>C$40="土"</formula>
    </cfRule>
    <cfRule type="expression" dxfId="26" priority="35">
      <formula>C$40="日"</formula>
    </cfRule>
  </conditionalFormatting>
  <conditionalFormatting sqref="C47:AG51">
    <cfRule type="expression" dxfId="25" priority="22">
      <formula>C$48="土"</formula>
    </cfRule>
    <cfRule type="expression" dxfId="24" priority="25">
      <formula>C$48="日"</formula>
    </cfRule>
  </conditionalFormatting>
  <conditionalFormatting sqref="C55:AG59">
    <cfRule type="expression" dxfId="23" priority="24">
      <formula>C$56="土"</formula>
    </cfRule>
    <cfRule type="expression" dxfId="22" priority="36">
      <formula>C$56="日"</formula>
    </cfRule>
  </conditionalFormatting>
  <conditionalFormatting sqref="C63:AG67">
    <cfRule type="expression" dxfId="21" priority="18">
      <formula>C$64="土"</formula>
    </cfRule>
    <cfRule type="expression" dxfId="20" priority="23">
      <formula>C$64="日"</formula>
    </cfRule>
  </conditionalFormatting>
  <conditionalFormatting sqref="C71:AG75">
    <cfRule type="expression" dxfId="19" priority="16">
      <formula>C$72="土"</formula>
    </cfRule>
    <cfRule type="expression" dxfId="18" priority="21">
      <formula>C$72="日"</formula>
    </cfRule>
  </conditionalFormatting>
  <conditionalFormatting sqref="C79:AG83">
    <cfRule type="expression" dxfId="17" priority="14">
      <formula>C$80="土"</formula>
    </cfRule>
    <cfRule type="expression" dxfId="16" priority="20">
      <formula>C$80="日"</formula>
    </cfRule>
  </conditionalFormatting>
  <conditionalFormatting sqref="C87:AG91">
    <cfRule type="expression" dxfId="15" priority="13">
      <formula>C$88="土"</formula>
    </cfRule>
    <cfRule type="expression" dxfId="14" priority="19">
      <formula>C$88="日"</formula>
    </cfRule>
  </conditionalFormatting>
  <conditionalFormatting sqref="C95:AG99">
    <cfRule type="expression" dxfId="13" priority="12">
      <formula>C$96="土"</formula>
    </cfRule>
    <cfRule type="expression" dxfId="12" priority="17">
      <formula>C$96="日"</formula>
    </cfRule>
  </conditionalFormatting>
  <printOptions horizontalCentered="1"/>
  <pageMargins left="0.70866141732283472" right="0.70866141732283472" top="0.9055118110236221" bottom="0.47244094488188981" header="0.31496062992125984" footer="0.31496062992125984"/>
  <pageSetup paperSize="9" scale="54" fitToHeight="0" orientation="portrait" r:id="rId1"/>
  <rowBreaks count="1" manualBreakCount="1">
    <brk id="51" max="16383" man="1"/>
  </rowBreaks>
  <drawing r:id="rId2"/>
  <extLst>
    <ext xmlns:x14="http://schemas.microsoft.com/office/spreadsheetml/2009/9/main" uri="{78C0D931-6437-407d-A8EE-F0AAD7539E65}">
      <x14:conditionalFormattings>
        <x14:conditionalFormatting xmlns:xm="http://schemas.microsoft.com/office/excel/2006/main">
          <x14:cfRule type="expression" priority="31" id="{7C8E00DC-9AE6-4F7E-AAD4-9AC09A789874}">
            <xm:f>COUNTIF(祝日!$C$2:$C$20,C$9)=1</xm:f>
            <x14:dxf>
              <fill>
                <patternFill>
                  <bgColor theme="9" tint="0.39994506668294322"/>
                </patternFill>
              </fill>
            </x14:dxf>
          </x14:cfRule>
          <xm:sqref>C7:AG11</xm:sqref>
        </x14:conditionalFormatting>
        <x14:conditionalFormatting xmlns:xm="http://schemas.microsoft.com/office/excel/2006/main">
          <x14:cfRule type="expression" priority="11" id="{904E5FDE-DBA7-4BD9-86DB-5A53C4D08122}">
            <xm:f>COUNTIF(祝日!$C$2:$C$20,C$17)=1</xm:f>
            <x14:dxf>
              <fill>
                <patternFill>
                  <bgColor theme="9" tint="0.39994506668294322"/>
                </patternFill>
              </fill>
            </x14:dxf>
          </x14:cfRule>
          <xm:sqref>C15:AG19</xm:sqref>
        </x14:conditionalFormatting>
        <x14:conditionalFormatting xmlns:xm="http://schemas.microsoft.com/office/excel/2006/main">
          <x14:cfRule type="expression" priority="10" id="{8A8CB8D4-EBAD-410B-9519-0CBFDD9F6BAC}">
            <xm:f>COUNTIF(祝日!$C$2:$C$20,C$25)=1</xm:f>
            <x14:dxf>
              <fill>
                <patternFill>
                  <bgColor theme="9" tint="0.39994506668294322"/>
                </patternFill>
              </fill>
            </x14:dxf>
          </x14:cfRule>
          <xm:sqref>C23:AG27</xm:sqref>
        </x14:conditionalFormatting>
        <x14:conditionalFormatting xmlns:xm="http://schemas.microsoft.com/office/excel/2006/main">
          <x14:cfRule type="expression" priority="9" id="{18CDFD60-6AFB-463A-88F7-EC3966ACC5CE}">
            <xm:f>COUNTIF(祝日!$C$2:$C$20,C$33)=1</xm:f>
            <x14:dxf>
              <fill>
                <patternFill>
                  <bgColor theme="9" tint="0.39994506668294322"/>
                </patternFill>
              </fill>
            </x14:dxf>
          </x14:cfRule>
          <xm:sqref>C31:AG35</xm:sqref>
        </x14:conditionalFormatting>
        <x14:conditionalFormatting xmlns:xm="http://schemas.microsoft.com/office/excel/2006/main">
          <x14:cfRule type="expression" priority="8" id="{0F2223AC-EA96-42FA-A0D9-06BA1BCF1C38}">
            <xm:f>COUNTIF(祝日!$C$2:$C$20,C$41)=1</xm:f>
            <x14:dxf>
              <fill>
                <patternFill>
                  <bgColor theme="9" tint="0.39994506668294322"/>
                </patternFill>
              </fill>
            </x14:dxf>
          </x14:cfRule>
          <xm:sqref>C39:AG43</xm:sqref>
        </x14:conditionalFormatting>
        <x14:conditionalFormatting xmlns:xm="http://schemas.microsoft.com/office/excel/2006/main">
          <x14:cfRule type="expression" priority="7" id="{EE79A106-0DA1-4BD8-A921-525C7173C5C4}">
            <xm:f>COUNTIF(祝日!$C$2:$C$20,C$49)=1</xm:f>
            <x14:dxf>
              <fill>
                <patternFill>
                  <bgColor theme="9" tint="0.39994506668294322"/>
                </patternFill>
              </fill>
            </x14:dxf>
          </x14:cfRule>
          <xm:sqref>C47:AG51</xm:sqref>
        </x14:conditionalFormatting>
        <x14:conditionalFormatting xmlns:xm="http://schemas.microsoft.com/office/excel/2006/main">
          <x14:cfRule type="expression" priority="6" id="{19A6401C-760D-445C-8605-A275C05EA5A0}">
            <xm:f>COUNTIF(祝日!$C$2:$C$20,C$57)=1</xm:f>
            <x14:dxf>
              <fill>
                <patternFill>
                  <bgColor theme="9" tint="0.39994506668294322"/>
                </patternFill>
              </fill>
            </x14:dxf>
          </x14:cfRule>
          <xm:sqref>C55:AG59</xm:sqref>
        </x14:conditionalFormatting>
        <x14:conditionalFormatting xmlns:xm="http://schemas.microsoft.com/office/excel/2006/main">
          <x14:cfRule type="expression" priority="5" id="{7DB2ACF7-ADFC-458A-8A0E-061BD666D894}">
            <xm:f>COUNTIF(祝日!$C$2:$C$20,C$65)=1</xm:f>
            <x14:dxf>
              <fill>
                <patternFill>
                  <bgColor theme="9" tint="0.39994506668294322"/>
                </patternFill>
              </fill>
            </x14:dxf>
          </x14:cfRule>
          <xm:sqref>C63:AG67</xm:sqref>
        </x14:conditionalFormatting>
        <x14:conditionalFormatting xmlns:xm="http://schemas.microsoft.com/office/excel/2006/main">
          <x14:cfRule type="expression" priority="4" id="{51AE6DFA-2FF8-4E92-AE29-E22BCA902544}">
            <xm:f>COUNTIF(祝日!$C$2:$C$20,C$73)=1</xm:f>
            <x14:dxf>
              <fill>
                <patternFill>
                  <bgColor theme="9" tint="0.39994506668294322"/>
                </patternFill>
              </fill>
            </x14:dxf>
          </x14:cfRule>
          <xm:sqref>C71:AG75</xm:sqref>
        </x14:conditionalFormatting>
        <x14:conditionalFormatting xmlns:xm="http://schemas.microsoft.com/office/excel/2006/main">
          <x14:cfRule type="expression" priority="3" id="{E293F4FF-35B1-4412-B1DA-198AE9DA5A5E}">
            <xm:f>COUNTIF(祝日!$C$2:$C$20,C$81)=1</xm:f>
            <x14:dxf>
              <fill>
                <patternFill>
                  <bgColor theme="9" tint="0.39994506668294322"/>
                </patternFill>
              </fill>
            </x14:dxf>
          </x14:cfRule>
          <xm:sqref>C79:AG83</xm:sqref>
        </x14:conditionalFormatting>
        <x14:conditionalFormatting xmlns:xm="http://schemas.microsoft.com/office/excel/2006/main">
          <x14:cfRule type="expression" priority="2" id="{5F80B652-277D-486F-89A8-E2A674424A19}">
            <xm:f>COUNTIF(祝日!$C$2:$C$20,C$89)=1</xm:f>
            <x14:dxf>
              <fill>
                <patternFill>
                  <bgColor theme="9" tint="0.39994506668294322"/>
                </patternFill>
              </fill>
            </x14:dxf>
          </x14:cfRule>
          <xm:sqref>C87:AG91</xm:sqref>
        </x14:conditionalFormatting>
        <x14:conditionalFormatting xmlns:xm="http://schemas.microsoft.com/office/excel/2006/main">
          <x14:cfRule type="expression" priority="1" id="{24FDB5EB-633C-49E3-B901-1A793B08DDE9}">
            <xm:f>COUNTIF(祝日!$C$2:$C$20,C$97)=1</xm:f>
            <x14:dxf>
              <fill>
                <patternFill>
                  <bgColor theme="9" tint="0.39994506668294322"/>
                </patternFill>
              </fill>
            </x14:dxf>
          </x14:cfRule>
          <xm:sqref>C95:AG99</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F0EDF9-9080-477C-8350-3EDA8338CCF6}">
  <sheetPr>
    <tabColor rgb="FF66FFFF"/>
    <pageSetUpPr fitToPage="1"/>
  </sheetPr>
  <dimension ref="B1:BB120"/>
  <sheetViews>
    <sheetView view="pageBreakPreview" zoomScale="75" zoomScaleNormal="75" zoomScaleSheetLayoutView="75" workbookViewId="0">
      <selection activeCell="B3" sqref="B3"/>
    </sheetView>
  </sheetViews>
  <sheetFormatPr defaultRowHeight="13" x14ac:dyDescent="0.2"/>
  <cols>
    <col min="1" max="1" width="1.453125" customWidth="1"/>
    <col min="2" max="2" width="5.08984375" customWidth="1"/>
    <col min="3" max="35" width="4.08984375" customWidth="1"/>
    <col min="36" max="37" width="12.26953125" customWidth="1"/>
    <col min="42" max="48" width="4.6328125" customWidth="1"/>
  </cols>
  <sheetData>
    <row r="1" spans="2:54" ht="23.5" x14ac:dyDescent="0.2">
      <c r="B1" s="4" t="s">
        <v>144</v>
      </c>
      <c r="L1" s="4"/>
      <c r="AB1" s="4"/>
      <c r="AJ1" s="4" t="s">
        <v>7</v>
      </c>
    </row>
    <row r="2" spans="2:54" ht="13" customHeight="1" x14ac:dyDescent="0.2">
      <c r="AG2" s="235" t="s">
        <v>151</v>
      </c>
      <c r="AH2" s="235"/>
      <c r="AI2" s="235"/>
      <c r="AJ2" s="233" t="str">
        <f>基本情報!C10</f>
        <v>月単位の週休２日</v>
      </c>
      <c r="AK2" s="233"/>
      <c r="BB2" s="90" t="s">
        <v>108</v>
      </c>
    </row>
    <row r="3" spans="2:54" ht="17" thickBot="1" x14ac:dyDescent="0.25">
      <c r="B3" s="174" t="s">
        <v>24</v>
      </c>
      <c r="C3" s="5"/>
      <c r="AG3" s="235"/>
      <c r="AH3" s="235"/>
      <c r="AI3" s="235"/>
      <c r="AJ3" s="233"/>
      <c r="AK3" s="233"/>
      <c r="BB3" s="90" t="s">
        <v>109</v>
      </c>
    </row>
    <row r="4" spans="2:54" ht="16.5" x14ac:dyDescent="0.2">
      <c r="B4" s="175" t="s">
        <v>50</v>
      </c>
      <c r="C4" s="5"/>
      <c r="AP4" s="91">
        <v>4</v>
      </c>
      <c r="AQ4" s="92" t="s">
        <v>0</v>
      </c>
      <c r="AR4" s="92"/>
      <c r="AS4" s="92"/>
      <c r="AT4" s="92"/>
      <c r="AU4" s="92"/>
      <c r="AV4" s="93"/>
      <c r="AW4" s="194" t="s">
        <v>110</v>
      </c>
      <c r="AX4" s="195"/>
      <c r="AY4" s="196"/>
      <c r="BA4" s="94" t="s">
        <v>111</v>
      </c>
      <c r="BB4" s="95">
        <f>COUNTIF($AY$6:$AY$11,"×")</f>
        <v>0</v>
      </c>
    </row>
    <row r="5" spans="2:54" ht="17" customHeight="1" thickBot="1" x14ac:dyDescent="0.25">
      <c r="B5" s="174" t="s">
        <v>135</v>
      </c>
      <c r="AG5" s="76" t="s">
        <v>95</v>
      </c>
      <c r="AH5" s="62" t="e">
        <f>IF(AK10="-","-",IF(OR(AK10&gt;=8/28,AK6&gt;=AK8),"OK","NG"))</f>
        <v>#DIV/0!</v>
      </c>
      <c r="AJ5" s="76" t="s">
        <v>94</v>
      </c>
      <c r="AK5" s="62" t="e">
        <f>IF(AK11="-","-",IF(OR(AK11&gt;=8/28,AK7&gt;=AK8),"OK","NG"))</f>
        <v>#DIV/0!</v>
      </c>
      <c r="AP5" s="96" t="s">
        <v>1</v>
      </c>
      <c r="AQ5" s="97" t="s">
        <v>112</v>
      </c>
      <c r="AR5" s="97" t="s">
        <v>113</v>
      </c>
      <c r="AS5" s="97" t="s">
        <v>114</v>
      </c>
      <c r="AT5" s="97" t="s">
        <v>39</v>
      </c>
      <c r="AU5" s="97" t="s">
        <v>115</v>
      </c>
      <c r="AV5" s="98" t="s">
        <v>116</v>
      </c>
      <c r="AW5" s="99" t="s">
        <v>117</v>
      </c>
      <c r="AX5" s="100" t="s">
        <v>118</v>
      </c>
      <c r="AY5" s="101" t="s">
        <v>101</v>
      </c>
      <c r="BA5" s="94" t="s">
        <v>119</v>
      </c>
      <c r="BB5" s="95">
        <f>COUNTIF($AY$14:$AY$19,"×")</f>
        <v>0</v>
      </c>
    </row>
    <row r="6" spans="2:54" ht="13.5" customHeight="1" thickBot="1" x14ac:dyDescent="0.25">
      <c r="B6" s="8" t="s">
        <v>0</v>
      </c>
      <c r="C6" s="228">
        <v>4</v>
      </c>
      <c r="D6" s="229"/>
      <c r="E6" s="229"/>
      <c r="F6" s="229"/>
      <c r="G6" s="229"/>
      <c r="H6" s="229"/>
      <c r="I6" s="229"/>
      <c r="J6" s="229"/>
      <c r="K6" s="229"/>
      <c r="L6" s="229"/>
      <c r="M6" s="229"/>
      <c r="N6" s="229"/>
      <c r="O6" s="229"/>
      <c r="P6" s="229"/>
      <c r="Q6" s="229"/>
      <c r="R6" s="229"/>
      <c r="S6" s="229"/>
      <c r="T6" s="229"/>
      <c r="U6" s="229"/>
      <c r="V6" s="229"/>
      <c r="W6" s="229"/>
      <c r="X6" s="229"/>
      <c r="Y6" s="229"/>
      <c r="Z6" s="229"/>
      <c r="AA6" s="229"/>
      <c r="AB6" s="229"/>
      <c r="AC6" s="229"/>
      <c r="AD6" s="229"/>
      <c r="AE6" s="229"/>
      <c r="AF6" s="229"/>
      <c r="AG6" s="229"/>
      <c r="AH6" s="221" t="s">
        <v>134</v>
      </c>
      <c r="AI6" s="224" t="s">
        <v>28</v>
      </c>
      <c r="AJ6" s="44" t="s">
        <v>41</v>
      </c>
      <c r="AK6" s="32">
        <f>AH10</f>
        <v>0</v>
      </c>
      <c r="AP6" s="102" t="str">
        <f>IF(AO6&lt;&gt;"",AO6+1,IF(TEXT(カレンダー!$A$2,"aaa")=AP5,カレンダー!$A$2,""))</f>
        <v/>
      </c>
      <c r="AQ6" s="103" t="str">
        <f>IF(AP6&lt;&gt;"",AP6+1,IF(TEXT(カレンダー!$A$2,"aaa")=AQ5,カレンダー!$A$2,""))</f>
        <v/>
      </c>
      <c r="AR6" s="103">
        <f>IF(AQ6&lt;&gt;"",AQ6+1,IF(TEXT(カレンダー!$A$2,"aaa")=AR5,カレンダー!$A$2,""))</f>
        <v>45748</v>
      </c>
      <c r="AS6" s="103">
        <f>IF(AR6&lt;&gt;"",AR6+1,IF(TEXT(カレンダー!$A$2,"aaa")=AS5,カレンダー!$A$2,""))</f>
        <v>45749</v>
      </c>
      <c r="AT6" s="103">
        <f>IF(AS6&lt;&gt;"",AS6+1,IF(TEXT(カレンダー!$A$2,"aaa")=AT5,カレンダー!$A$2,""))</f>
        <v>45750</v>
      </c>
      <c r="AU6" s="103">
        <f>IF(AT6&lt;&gt;"",AT6+1,IF(TEXT(カレンダー!$A$2,"aaa")=AU5,カレンダー!$A$2,""))</f>
        <v>45751</v>
      </c>
      <c r="AV6" s="104">
        <f>IF(AU6&lt;&gt;"",AU6+1,IF(TEXT(カレンダー!$A$2,"aaa")=AV5,カレンダー!$A$2,""))</f>
        <v>45752</v>
      </c>
      <c r="AW6" s="105">
        <f>COUNTIF(C10:G10,"●")+COUNTIF(C10:G10,"■")</f>
        <v>0</v>
      </c>
      <c r="AX6" s="95">
        <f>COUNTIF(C11:G11,"●")+COUNTIF(C11:G11,"■")</f>
        <v>0</v>
      </c>
      <c r="AY6" s="106" t="str">
        <f t="array" ref="AY6">_xlfn.IFS(AW6=0,"",AW6=0,"-",AX6&gt;=AW6,"〇",AX6&lt;=AW6,"×")</f>
        <v/>
      </c>
      <c r="BA6" s="94" t="s">
        <v>120</v>
      </c>
      <c r="BB6" s="95">
        <f>COUNTIF($AY$22:$AY$27,"×")</f>
        <v>0</v>
      </c>
    </row>
    <row r="7" spans="2:54" ht="13.5" thickBot="1" x14ac:dyDescent="0.25">
      <c r="B7" s="9" t="s">
        <v>1</v>
      </c>
      <c r="C7" s="13">
        <v>1</v>
      </c>
      <c r="D7" s="13">
        <f>+C7+1</f>
        <v>2</v>
      </c>
      <c r="E7" s="13">
        <f t="shared" ref="E7:AE7" si="0">+D7+1</f>
        <v>3</v>
      </c>
      <c r="F7" s="13">
        <f t="shared" si="0"/>
        <v>4</v>
      </c>
      <c r="G7" s="6">
        <f t="shared" si="0"/>
        <v>5</v>
      </c>
      <c r="H7" s="20">
        <f t="shared" si="0"/>
        <v>6</v>
      </c>
      <c r="I7" s="38">
        <f t="shared" si="0"/>
        <v>7</v>
      </c>
      <c r="J7" s="13">
        <f t="shared" si="0"/>
        <v>8</v>
      </c>
      <c r="K7" s="13">
        <f t="shared" si="0"/>
        <v>9</v>
      </c>
      <c r="L7" s="13">
        <f t="shared" si="0"/>
        <v>10</v>
      </c>
      <c r="M7" s="13">
        <f t="shared" si="0"/>
        <v>11</v>
      </c>
      <c r="N7" s="6">
        <f t="shared" si="0"/>
        <v>12</v>
      </c>
      <c r="O7" s="6">
        <f t="shared" si="0"/>
        <v>13</v>
      </c>
      <c r="P7" s="13">
        <f t="shared" si="0"/>
        <v>14</v>
      </c>
      <c r="Q7" s="13">
        <f t="shared" si="0"/>
        <v>15</v>
      </c>
      <c r="R7" s="13">
        <f t="shared" si="0"/>
        <v>16</v>
      </c>
      <c r="S7" s="13">
        <f t="shared" si="0"/>
        <v>17</v>
      </c>
      <c r="T7" s="13">
        <f t="shared" si="0"/>
        <v>18</v>
      </c>
      <c r="U7" s="6">
        <f t="shared" si="0"/>
        <v>19</v>
      </c>
      <c r="V7" s="6">
        <f t="shared" si="0"/>
        <v>20</v>
      </c>
      <c r="W7" s="13">
        <f t="shared" si="0"/>
        <v>21</v>
      </c>
      <c r="X7" s="13">
        <f t="shared" si="0"/>
        <v>22</v>
      </c>
      <c r="Y7" s="13">
        <f t="shared" si="0"/>
        <v>23</v>
      </c>
      <c r="Z7" s="13">
        <f t="shared" si="0"/>
        <v>24</v>
      </c>
      <c r="AA7" s="13">
        <f t="shared" si="0"/>
        <v>25</v>
      </c>
      <c r="AB7" s="6">
        <f t="shared" si="0"/>
        <v>26</v>
      </c>
      <c r="AC7" s="6">
        <f t="shared" si="0"/>
        <v>27</v>
      </c>
      <c r="AD7" s="13">
        <f t="shared" si="0"/>
        <v>28</v>
      </c>
      <c r="AE7" s="7">
        <f t="shared" si="0"/>
        <v>29</v>
      </c>
      <c r="AF7" s="13">
        <f>+AE7+1</f>
        <v>30</v>
      </c>
      <c r="AG7" s="16"/>
      <c r="AH7" s="222"/>
      <c r="AI7" s="225"/>
      <c r="AJ7" s="44" t="s">
        <v>42</v>
      </c>
      <c r="AK7" s="32">
        <f>AH11</f>
        <v>0</v>
      </c>
      <c r="AP7" s="107">
        <f>IFERROR(IF(MONTH(AV6+1)=$AP$4,AV6+1,""),"")</f>
        <v>45753</v>
      </c>
      <c r="AQ7" s="103">
        <f t="shared" ref="AQ7:AV10" si="1">IFERROR(IF(MONTH(AP7+1)=$AP$4,AP7+1,""),"")</f>
        <v>45754</v>
      </c>
      <c r="AR7" s="108">
        <f t="shared" si="1"/>
        <v>45755</v>
      </c>
      <c r="AS7" s="108">
        <f t="shared" si="1"/>
        <v>45756</v>
      </c>
      <c r="AT7" s="108">
        <f t="shared" si="1"/>
        <v>45757</v>
      </c>
      <c r="AU7" s="108">
        <f t="shared" si="1"/>
        <v>45758</v>
      </c>
      <c r="AV7" s="109">
        <f t="shared" si="1"/>
        <v>45759</v>
      </c>
      <c r="AW7" s="105">
        <f>COUNTIF(H10:N10,"●")+COUNTIF(H10:N10,"■")</f>
        <v>0</v>
      </c>
      <c r="AX7" s="95">
        <f>COUNTIF(H11:N11,"●")+COUNTIF(H11:N11,"■")</f>
        <v>0</v>
      </c>
      <c r="AY7" s="106" t="str">
        <f t="array" ref="AY7">_xlfn.IFS(AW7=0,"",AW7=0,"-",AX7&gt;=AW7,"〇",AX7&lt;=AW7,"×")</f>
        <v/>
      </c>
      <c r="BA7" s="94" t="s">
        <v>121</v>
      </c>
      <c r="BB7" s="95">
        <f>COUNTIF($AY$30:$AY$35,"×")</f>
        <v>2</v>
      </c>
    </row>
    <row r="8" spans="2:54" ht="13.5" thickBot="1" x14ac:dyDescent="0.25">
      <c r="B8" s="9" t="s">
        <v>3</v>
      </c>
      <c r="C8" s="13" t="s">
        <v>18</v>
      </c>
      <c r="D8" s="13" t="s">
        <v>12</v>
      </c>
      <c r="E8" s="13" t="s">
        <v>13</v>
      </c>
      <c r="F8" s="13" t="s">
        <v>14</v>
      </c>
      <c r="G8" s="20" t="s">
        <v>15</v>
      </c>
      <c r="H8" s="20" t="s">
        <v>16</v>
      </c>
      <c r="I8" s="13" t="s">
        <v>17</v>
      </c>
      <c r="J8" s="13" t="s">
        <v>18</v>
      </c>
      <c r="K8" s="13" t="s">
        <v>12</v>
      </c>
      <c r="L8" s="13" t="s">
        <v>13</v>
      </c>
      <c r="M8" s="2" t="s">
        <v>14</v>
      </c>
      <c r="N8" s="6" t="s">
        <v>15</v>
      </c>
      <c r="O8" s="6" t="s">
        <v>16</v>
      </c>
      <c r="P8" s="13" t="s">
        <v>17</v>
      </c>
      <c r="Q8" s="13" t="s">
        <v>18</v>
      </c>
      <c r="R8" s="13" t="s">
        <v>12</v>
      </c>
      <c r="S8" s="13" t="s">
        <v>13</v>
      </c>
      <c r="T8" s="2" t="s">
        <v>14</v>
      </c>
      <c r="U8" s="6" t="s">
        <v>15</v>
      </c>
      <c r="V8" s="6" t="s">
        <v>16</v>
      </c>
      <c r="W8" s="13" t="s">
        <v>17</v>
      </c>
      <c r="X8" s="13" t="s">
        <v>18</v>
      </c>
      <c r="Y8" s="13" t="s">
        <v>12</v>
      </c>
      <c r="Z8" s="2" t="s">
        <v>13</v>
      </c>
      <c r="AA8" s="2" t="s">
        <v>14</v>
      </c>
      <c r="AB8" s="6" t="s">
        <v>15</v>
      </c>
      <c r="AC8" s="6" t="s">
        <v>16</v>
      </c>
      <c r="AD8" s="13" t="s">
        <v>17</v>
      </c>
      <c r="AE8" s="7" t="s">
        <v>18</v>
      </c>
      <c r="AF8" s="13" t="s">
        <v>12</v>
      </c>
      <c r="AG8" s="16"/>
      <c r="AH8" s="222"/>
      <c r="AI8" s="225"/>
      <c r="AJ8" s="44" t="s">
        <v>48</v>
      </c>
      <c r="AK8" s="152">
        <v>9</v>
      </c>
      <c r="AP8" s="107">
        <f>IFERROR(IF(MONTH(AV7+1)=$AP$4,AV7+1,""),"")</f>
        <v>45760</v>
      </c>
      <c r="AQ8" s="103">
        <f t="shared" si="1"/>
        <v>45761</v>
      </c>
      <c r="AR8" s="108">
        <f t="shared" si="1"/>
        <v>45762</v>
      </c>
      <c r="AS8" s="108">
        <f t="shared" si="1"/>
        <v>45763</v>
      </c>
      <c r="AT8" s="108">
        <f t="shared" si="1"/>
        <v>45764</v>
      </c>
      <c r="AU8" s="108">
        <f t="shared" si="1"/>
        <v>45765</v>
      </c>
      <c r="AV8" s="109">
        <f t="shared" si="1"/>
        <v>45766</v>
      </c>
      <c r="AW8" s="105">
        <f>COUNTIF(O10:U10,"●")+COUNTIF(O10:U10,"■")</f>
        <v>0</v>
      </c>
      <c r="AX8" s="95">
        <f>COUNTIF(O11:U11,"●")+COUNTIF(O11:U11,"■")</f>
        <v>0</v>
      </c>
      <c r="AY8" s="106" t="str">
        <f t="array" ref="AY8">_xlfn.IFS(AW8=0,"",AW8=0,"-",AX8&gt;=AW8,"〇",AX8&lt;=AW8,"×")</f>
        <v/>
      </c>
      <c r="BA8" s="94" t="s">
        <v>122</v>
      </c>
      <c r="BB8" s="95">
        <f>COUNTIF($AY$38:$AY$43,"×")</f>
        <v>0</v>
      </c>
    </row>
    <row r="9" spans="2:54" s="3" customFormat="1" ht="60" customHeight="1" thickBot="1" x14ac:dyDescent="0.25">
      <c r="B9" s="11" t="s">
        <v>4</v>
      </c>
      <c r="C9" s="134"/>
      <c r="D9" s="134"/>
      <c r="E9" s="134"/>
      <c r="F9" s="134"/>
      <c r="G9" s="135"/>
      <c r="H9" s="136"/>
      <c r="I9" s="137"/>
      <c r="J9" s="134"/>
      <c r="K9" s="134"/>
      <c r="L9" s="134"/>
      <c r="M9" s="134"/>
      <c r="N9" s="135"/>
      <c r="O9" s="135"/>
      <c r="P9" s="134"/>
      <c r="Q9" s="134"/>
      <c r="R9" s="134"/>
      <c r="S9" s="134"/>
      <c r="T9" s="134"/>
      <c r="U9" s="135"/>
      <c r="V9" s="135"/>
      <c r="W9" s="134"/>
      <c r="X9" s="134"/>
      <c r="Y9" s="134"/>
      <c r="Z9" s="134"/>
      <c r="AA9" s="134"/>
      <c r="AB9" s="135"/>
      <c r="AC9" s="135"/>
      <c r="AD9" s="134"/>
      <c r="AE9" s="138" t="s">
        <v>19</v>
      </c>
      <c r="AF9" s="134"/>
      <c r="AG9" s="139"/>
      <c r="AH9" s="223"/>
      <c r="AI9" s="226"/>
      <c r="AJ9" s="45" t="s">
        <v>28</v>
      </c>
      <c r="AK9" s="30">
        <f>AI10</f>
        <v>0</v>
      </c>
      <c r="AP9" s="107">
        <f>IFERROR(IF(MONTH(AV8+1)=$AP$4,AV8+1,""),"")</f>
        <v>45767</v>
      </c>
      <c r="AQ9" s="103">
        <f t="shared" si="1"/>
        <v>45768</v>
      </c>
      <c r="AR9" s="108">
        <f t="shared" si="1"/>
        <v>45769</v>
      </c>
      <c r="AS9" s="108">
        <f t="shared" si="1"/>
        <v>45770</v>
      </c>
      <c r="AT9" s="108">
        <f t="shared" si="1"/>
        <v>45771</v>
      </c>
      <c r="AU9" s="108">
        <f t="shared" si="1"/>
        <v>45772</v>
      </c>
      <c r="AV9" s="109">
        <f t="shared" si="1"/>
        <v>45773</v>
      </c>
      <c r="AW9" s="105">
        <f>COUNTIF(V10:AB10,"●")+COUNTIF(V10:AB10,"■")</f>
        <v>0</v>
      </c>
      <c r="AX9" s="95">
        <f>COUNTIF(V11:AB11,"●")+COUNTIF(V11:AB11,"■")</f>
        <v>0</v>
      </c>
      <c r="AY9" s="106" t="str">
        <f t="array" ref="AY9">_xlfn.IFS(AW9=0,"",AW9=0,"-",AX9&gt;=AW9,"〇",AX9&lt;=AW9,"×")</f>
        <v/>
      </c>
      <c r="BA9" s="94" t="s">
        <v>123</v>
      </c>
      <c r="BB9" s="95">
        <f>COUNTIF($AY$46:$AY$51,"×")</f>
        <v>1</v>
      </c>
    </row>
    <row r="10" spans="2:54" s="1" customFormat="1" ht="13.5" thickBot="1" x14ac:dyDescent="0.25">
      <c r="B10" s="9" t="s">
        <v>40</v>
      </c>
      <c r="C10" s="140"/>
      <c r="D10" s="140"/>
      <c r="E10" s="140"/>
      <c r="F10" s="140"/>
      <c r="G10" s="141"/>
      <c r="H10" s="142"/>
      <c r="I10" s="143"/>
      <c r="J10" s="140"/>
      <c r="K10" s="140"/>
      <c r="L10" s="140"/>
      <c r="M10" s="140"/>
      <c r="N10" s="141"/>
      <c r="O10" s="142"/>
      <c r="P10" s="143"/>
      <c r="Q10" s="140"/>
      <c r="R10" s="140"/>
      <c r="S10" s="140"/>
      <c r="T10" s="140"/>
      <c r="U10" s="141"/>
      <c r="V10" s="142"/>
      <c r="W10" s="143"/>
      <c r="X10" s="140"/>
      <c r="Y10" s="140"/>
      <c r="Z10" s="140"/>
      <c r="AA10" s="140"/>
      <c r="AB10" s="141"/>
      <c r="AC10" s="142"/>
      <c r="AD10" s="143"/>
      <c r="AE10" s="144"/>
      <c r="AF10" s="140"/>
      <c r="AG10" s="145"/>
      <c r="AH10" s="17">
        <f>COUNTIF(C10:AG10,"●")+COUNTIF(C10:AG10,"■")+COUNTIF(C10:AG10,"▲")</f>
        <v>0</v>
      </c>
      <c r="AI10" s="203">
        <v>0</v>
      </c>
      <c r="AJ10" s="42" t="s">
        <v>43</v>
      </c>
      <c r="AK10" s="34" t="e">
        <f>ROUNDDOWN(AK6/AK9,3)</f>
        <v>#DIV/0!</v>
      </c>
      <c r="AP10" s="107">
        <f>IFERROR(IF(MONTH(AV9+1)=$AP$4,AV9+1,""),"")</f>
        <v>45774</v>
      </c>
      <c r="AQ10" s="103">
        <f t="shared" si="1"/>
        <v>45775</v>
      </c>
      <c r="AR10" s="108">
        <f t="shared" si="1"/>
        <v>45776</v>
      </c>
      <c r="AS10" s="108">
        <f t="shared" si="1"/>
        <v>45777</v>
      </c>
      <c r="AT10" s="108" t="str">
        <f t="shared" si="1"/>
        <v/>
      </c>
      <c r="AU10" s="108" t="str">
        <f t="shared" si="1"/>
        <v/>
      </c>
      <c r="AV10" s="109" t="str">
        <f t="shared" si="1"/>
        <v/>
      </c>
      <c r="AW10" s="105">
        <f>COUNTIF(AC10:AF10,"●")+COUNTIF(AC10:AF10,"■")</f>
        <v>0</v>
      </c>
      <c r="AX10" s="95">
        <f>COUNTIF(AC11:AF11,"●")+COUNTIF(AC11:AF11,"■")</f>
        <v>0</v>
      </c>
      <c r="AY10" s="106" t="str">
        <f t="array" ref="AY10">_xlfn.IFS(AW10=0,"",AW10=0,"-",AX10&gt;=AW10,"〇",AX10&lt;=AW10,"×")</f>
        <v/>
      </c>
      <c r="AZ10" s="89"/>
      <c r="BA10" s="94" t="s">
        <v>124</v>
      </c>
      <c r="BB10" s="95">
        <f>COUNTIF($AY$54:$AY$59,"×")</f>
        <v>0</v>
      </c>
    </row>
    <row r="11" spans="2:54" s="1" customFormat="1" ht="13.5" thickBot="1" x14ac:dyDescent="0.25">
      <c r="B11" s="10" t="s">
        <v>2</v>
      </c>
      <c r="C11" s="146"/>
      <c r="D11" s="146"/>
      <c r="E11" s="146"/>
      <c r="F11" s="146"/>
      <c r="G11" s="147"/>
      <c r="H11" s="148"/>
      <c r="I11" s="149"/>
      <c r="J11" s="146"/>
      <c r="K11" s="146"/>
      <c r="L11" s="146"/>
      <c r="M11" s="146"/>
      <c r="N11" s="147"/>
      <c r="O11" s="148"/>
      <c r="P11" s="149"/>
      <c r="Q11" s="146"/>
      <c r="R11" s="146"/>
      <c r="S11" s="146"/>
      <c r="T11" s="146"/>
      <c r="U11" s="147"/>
      <c r="V11" s="148"/>
      <c r="W11" s="149"/>
      <c r="X11" s="146"/>
      <c r="Y11" s="146"/>
      <c r="Z11" s="146"/>
      <c r="AA11" s="146"/>
      <c r="AB11" s="147"/>
      <c r="AC11" s="148"/>
      <c r="AD11" s="149"/>
      <c r="AE11" s="150"/>
      <c r="AF11" s="146"/>
      <c r="AG11" s="151"/>
      <c r="AH11" s="123">
        <f>COUNTIF(C11:AG11,"●")+COUNTIF(C11:AG11,"■")+COUNTIF(C11:AG11,"▲")</f>
        <v>0</v>
      </c>
      <c r="AI11" s="204"/>
      <c r="AJ11" s="43" t="s">
        <v>29</v>
      </c>
      <c r="AK11" s="35" t="e">
        <f>ROUNDDOWN(AK7/AK9,3)</f>
        <v>#DIV/0!</v>
      </c>
      <c r="AP11" s="110"/>
      <c r="AQ11" s="111"/>
      <c r="AR11" s="111"/>
      <c r="AS11" s="111"/>
      <c r="AT11" s="111"/>
      <c r="AU11" s="111"/>
      <c r="AV11" s="112"/>
      <c r="AW11" s="113"/>
      <c r="AX11" s="114"/>
      <c r="AY11" s="106" t="str">
        <f t="array" ref="AY11">_xlfn.IFS(AW11=0,"",AW11=0,"-",AX11&gt;=AW11,"〇",AX11&lt;=AW11,"×")</f>
        <v/>
      </c>
      <c r="AZ11" s="89"/>
      <c r="BA11" s="94" t="s">
        <v>125</v>
      </c>
      <c r="BB11" s="95">
        <f>COUNTIF($AY$62:$AY$67,"×")</f>
        <v>0</v>
      </c>
    </row>
    <row r="12" spans="2:54" x14ac:dyDescent="0.2">
      <c r="AP12" s="91">
        <v>5</v>
      </c>
      <c r="AQ12" s="92" t="s">
        <v>0</v>
      </c>
      <c r="AR12" s="92"/>
      <c r="AS12" s="92"/>
      <c r="AT12" s="92"/>
      <c r="AU12" s="92"/>
      <c r="AV12" s="93"/>
      <c r="AW12" s="194" t="s">
        <v>110</v>
      </c>
      <c r="AX12" s="195"/>
      <c r="AY12" s="196"/>
      <c r="BA12" s="94" t="s">
        <v>126</v>
      </c>
      <c r="BB12" s="95">
        <f>COUNTIF($AY$70:$AY$75,"×")</f>
        <v>0</v>
      </c>
    </row>
    <row r="13" spans="2:54" ht="13.5" thickBot="1" x14ac:dyDescent="0.25">
      <c r="AG13" s="76" t="s">
        <v>95</v>
      </c>
      <c r="AH13" s="62" t="e">
        <f>IF(AK18="-","-",IF(OR(AK18&gt;=8/28,AK14&gt;=AK16),"OK","NG"))</f>
        <v>#DIV/0!</v>
      </c>
      <c r="AJ13" s="76" t="s">
        <v>94</v>
      </c>
      <c r="AK13" s="62" t="e">
        <f>IF(AK19="-","-",IF(OR(AK19&gt;=8/28,AK15&gt;=AK16),"OK","NG"))</f>
        <v>#DIV/0!</v>
      </c>
      <c r="AP13" s="96" t="s">
        <v>1</v>
      </c>
      <c r="AQ13" s="97" t="s">
        <v>112</v>
      </c>
      <c r="AR13" s="97" t="s">
        <v>113</v>
      </c>
      <c r="AS13" s="97" t="s">
        <v>114</v>
      </c>
      <c r="AT13" s="97" t="s">
        <v>39</v>
      </c>
      <c r="AU13" s="97" t="s">
        <v>115</v>
      </c>
      <c r="AV13" s="115" t="s">
        <v>116</v>
      </c>
      <c r="AW13" s="99" t="s">
        <v>117</v>
      </c>
      <c r="AX13" s="100" t="s">
        <v>118</v>
      </c>
      <c r="AY13" s="101" t="s">
        <v>101</v>
      </c>
      <c r="BA13" s="94" t="s">
        <v>127</v>
      </c>
      <c r="BB13" s="95">
        <f>COUNTIF($AY$78:$AY$83,"×")</f>
        <v>0</v>
      </c>
    </row>
    <row r="14" spans="2:54" ht="13.5" customHeight="1" thickBot="1" x14ac:dyDescent="0.25">
      <c r="B14" s="8" t="s">
        <v>0</v>
      </c>
      <c r="C14" s="228">
        <v>5</v>
      </c>
      <c r="D14" s="229"/>
      <c r="E14" s="229"/>
      <c r="F14" s="229"/>
      <c r="G14" s="229"/>
      <c r="H14" s="229"/>
      <c r="I14" s="229"/>
      <c r="J14" s="229"/>
      <c r="K14" s="229"/>
      <c r="L14" s="229"/>
      <c r="M14" s="229"/>
      <c r="N14" s="229"/>
      <c r="O14" s="229"/>
      <c r="P14" s="229"/>
      <c r="Q14" s="229"/>
      <c r="R14" s="229"/>
      <c r="S14" s="229"/>
      <c r="T14" s="229"/>
      <c r="U14" s="229"/>
      <c r="V14" s="229"/>
      <c r="W14" s="229"/>
      <c r="X14" s="229"/>
      <c r="Y14" s="229"/>
      <c r="Z14" s="229"/>
      <c r="AA14" s="229"/>
      <c r="AB14" s="229"/>
      <c r="AC14" s="229"/>
      <c r="AD14" s="229"/>
      <c r="AE14" s="229"/>
      <c r="AF14" s="229"/>
      <c r="AG14" s="230"/>
      <c r="AH14" s="221" t="s">
        <v>134</v>
      </c>
      <c r="AI14" s="224" t="s">
        <v>28</v>
      </c>
      <c r="AJ14" s="44" t="s">
        <v>41</v>
      </c>
      <c r="AK14" s="32">
        <f>AH18</f>
        <v>0</v>
      </c>
      <c r="AP14" s="107" t="str">
        <f>IF(AO14&lt;&gt;"",AO14+1,IF(TEXT(カレンダー!$A$4,"aaa")=AP13,カレンダー!$A$4,""))</f>
        <v/>
      </c>
      <c r="AQ14" s="103" t="str">
        <f>IF(AP14&lt;&gt;"",AP14+1,IF(TEXT(カレンダー!$A$4,"aaa")=AQ13,カレンダー!$A$4,""))</f>
        <v/>
      </c>
      <c r="AR14" s="103" t="str">
        <f>IF(AQ14&lt;&gt;"",AQ14+1,IF(TEXT(カレンダー!$A$4,"aaa")=AR13,カレンダー!$A$4,""))</f>
        <v/>
      </c>
      <c r="AS14" s="103" t="str">
        <f>IF(AR14&lt;&gt;"",AR14+1,IF(TEXT(カレンダー!$A$4,"aaa")=AS13,カレンダー!$A$4,""))</f>
        <v/>
      </c>
      <c r="AT14" s="103">
        <f>IF(AS14&lt;&gt;"",AS14+1,IF(TEXT(カレンダー!$A$4,"aaa")=AT13,カレンダー!$A$4,""))</f>
        <v>45778</v>
      </c>
      <c r="AU14" s="103">
        <f>IF(AT14&lt;&gt;"",AT14+1,IF(TEXT(カレンダー!$A$4,"aaa")=AU13,カレンダー!$A$4,""))</f>
        <v>45779</v>
      </c>
      <c r="AV14" s="104">
        <f>IF(AU14&lt;&gt;"",AU14+1,IF(TEXT(カレンダー!$A$4,"aaa")=AV13,カレンダー!$A$4,""))</f>
        <v>45780</v>
      </c>
      <c r="AW14" s="105">
        <f>COUNTIF(C18:E18,"●")+COUNTIF(C18:E18,"■")</f>
        <v>0</v>
      </c>
      <c r="AX14" s="95">
        <f>COUNTIF(C19:E19,"●")+COUNTIF(C19:E19,"■")</f>
        <v>0</v>
      </c>
      <c r="AY14" s="106" t="str">
        <f t="array" ref="AY14">_xlfn.IFS(AW14=0,"",AW14=0,"-",AX14&gt;=AW14,"〇",AX14&lt;=AW14,"×")</f>
        <v/>
      </c>
      <c r="BA14" s="94" t="s">
        <v>128</v>
      </c>
      <c r="BB14" s="95">
        <f>COUNTIF($AY$86:$AY$91,"×")</f>
        <v>0</v>
      </c>
    </row>
    <row r="15" spans="2:54" ht="13.5" thickBot="1" x14ac:dyDescent="0.25">
      <c r="B15" s="9" t="s">
        <v>1</v>
      </c>
      <c r="C15" s="13">
        <v>1</v>
      </c>
      <c r="D15" s="13">
        <f t="shared" ref="D15:AG15" si="2">+C15+1</f>
        <v>2</v>
      </c>
      <c r="E15" s="7">
        <f t="shared" si="2"/>
        <v>3</v>
      </c>
      <c r="F15" s="7">
        <f t="shared" si="2"/>
        <v>4</v>
      </c>
      <c r="G15" s="7">
        <f t="shared" si="2"/>
        <v>5</v>
      </c>
      <c r="H15" s="7">
        <f t="shared" si="2"/>
        <v>6</v>
      </c>
      <c r="I15" s="13">
        <f t="shared" si="2"/>
        <v>7</v>
      </c>
      <c r="J15" s="13">
        <f t="shared" si="2"/>
        <v>8</v>
      </c>
      <c r="K15" s="13">
        <f t="shared" si="2"/>
        <v>9</v>
      </c>
      <c r="L15" s="6">
        <f t="shared" si="2"/>
        <v>10</v>
      </c>
      <c r="M15" s="6">
        <f t="shared" si="2"/>
        <v>11</v>
      </c>
      <c r="N15" s="13">
        <f t="shared" si="2"/>
        <v>12</v>
      </c>
      <c r="O15" s="13">
        <f t="shared" si="2"/>
        <v>13</v>
      </c>
      <c r="P15" s="13">
        <f t="shared" si="2"/>
        <v>14</v>
      </c>
      <c r="Q15" s="13">
        <f t="shared" si="2"/>
        <v>15</v>
      </c>
      <c r="R15" s="13">
        <f t="shared" si="2"/>
        <v>16</v>
      </c>
      <c r="S15" s="6">
        <f t="shared" si="2"/>
        <v>17</v>
      </c>
      <c r="T15" s="6">
        <f t="shared" si="2"/>
        <v>18</v>
      </c>
      <c r="U15" s="13">
        <f t="shared" si="2"/>
        <v>19</v>
      </c>
      <c r="V15" s="13">
        <f t="shared" si="2"/>
        <v>20</v>
      </c>
      <c r="W15" s="13">
        <f t="shared" si="2"/>
        <v>21</v>
      </c>
      <c r="X15" s="13">
        <f t="shared" si="2"/>
        <v>22</v>
      </c>
      <c r="Y15" s="13">
        <f t="shared" si="2"/>
        <v>23</v>
      </c>
      <c r="Z15" s="6">
        <f t="shared" si="2"/>
        <v>24</v>
      </c>
      <c r="AA15" s="6">
        <f t="shared" si="2"/>
        <v>25</v>
      </c>
      <c r="AB15" s="13">
        <f t="shared" si="2"/>
        <v>26</v>
      </c>
      <c r="AC15" s="13">
        <f t="shared" si="2"/>
        <v>27</v>
      </c>
      <c r="AD15" s="13">
        <f t="shared" si="2"/>
        <v>28</v>
      </c>
      <c r="AE15" s="13">
        <f t="shared" si="2"/>
        <v>29</v>
      </c>
      <c r="AF15" s="13">
        <f t="shared" si="2"/>
        <v>30</v>
      </c>
      <c r="AG15" s="6">
        <f t="shared" si="2"/>
        <v>31</v>
      </c>
      <c r="AH15" s="222"/>
      <c r="AI15" s="225"/>
      <c r="AJ15" s="44" t="s">
        <v>42</v>
      </c>
      <c r="AK15" s="32">
        <f>AH19</f>
        <v>0</v>
      </c>
      <c r="AP15" s="107">
        <f>IFERROR(IF(MONTH(AV14+1)=$AP$12,AV14+1,""),"")</f>
        <v>45781</v>
      </c>
      <c r="AQ15" s="103">
        <f t="shared" ref="AQ15:AV18" si="3">IFERROR(IF(MONTH(AP15+1)=$AP$12,AP15+1,""),"")</f>
        <v>45782</v>
      </c>
      <c r="AR15" s="103">
        <f t="shared" si="3"/>
        <v>45783</v>
      </c>
      <c r="AS15" s="103">
        <f t="shared" si="3"/>
        <v>45784</v>
      </c>
      <c r="AT15" s="103">
        <f t="shared" si="3"/>
        <v>45785</v>
      </c>
      <c r="AU15" s="103">
        <f t="shared" si="3"/>
        <v>45786</v>
      </c>
      <c r="AV15" s="116">
        <f t="shared" si="3"/>
        <v>45787</v>
      </c>
      <c r="AW15" s="105">
        <f>COUNTIF(F18:L18,"●")+COUNTIF(F18:L18,"■")</f>
        <v>0</v>
      </c>
      <c r="AX15" s="95">
        <f>COUNTIF(F19:L19,"●")+COUNTIF(F19:L19,"■")</f>
        <v>0</v>
      </c>
      <c r="AY15" s="106" t="str">
        <f t="array" ref="AY15">_xlfn.IFS(AW15=0,"",AW15=0,"-",AX15&gt;=AW15,"〇",AX15&lt;=AW15,"×")</f>
        <v/>
      </c>
      <c r="BA15" s="94" t="s">
        <v>129</v>
      </c>
      <c r="BB15" s="95">
        <f>COUNTIF($AY$94:$AY$99,"×")</f>
        <v>0</v>
      </c>
    </row>
    <row r="16" spans="2:54" ht="13.5" thickBot="1" x14ac:dyDescent="0.25">
      <c r="B16" s="9" t="s">
        <v>3</v>
      </c>
      <c r="C16" s="13" t="s">
        <v>13</v>
      </c>
      <c r="D16" s="13" t="s">
        <v>14</v>
      </c>
      <c r="E16" s="7" t="s">
        <v>15</v>
      </c>
      <c r="F16" s="7" t="s">
        <v>16</v>
      </c>
      <c r="G16" s="7" t="s">
        <v>17</v>
      </c>
      <c r="H16" s="7" t="s">
        <v>18</v>
      </c>
      <c r="I16" s="13" t="s">
        <v>12</v>
      </c>
      <c r="J16" s="13" t="s">
        <v>13</v>
      </c>
      <c r="K16" s="13" t="s">
        <v>14</v>
      </c>
      <c r="L16" s="6" t="s">
        <v>15</v>
      </c>
      <c r="M16" s="6" t="s">
        <v>16</v>
      </c>
      <c r="N16" s="13" t="s">
        <v>17</v>
      </c>
      <c r="O16" s="13" t="s">
        <v>18</v>
      </c>
      <c r="P16" s="13" t="s">
        <v>12</v>
      </c>
      <c r="Q16" s="13" t="s">
        <v>13</v>
      </c>
      <c r="R16" s="13" t="s">
        <v>14</v>
      </c>
      <c r="S16" s="6" t="s">
        <v>15</v>
      </c>
      <c r="T16" s="6" t="s">
        <v>16</v>
      </c>
      <c r="U16" s="13" t="s">
        <v>17</v>
      </c>
      <c r="V16" s="13" t="s">
        <v>18</v>
      </c>
      <c r="W16" s="13" t="s">
        <v>12</v>
      </c>
      <c r="X16" s="13" t="s">
        <v>13</v>
      </c>
      <c r="Y16" s="13" t="s">
        <v>14</v>
      </c>
      <c r="Z16" s="6" t="s">
        <v>15</v>
      </c>
      <c r="AA16" s="6" t="s">
        <v>16</v>
      </c>
      <c r="AB16" s="13" t="s">
        <v>17</v>
      </c>
      <c r="AC16" s="13" t="s">
        <v>18</v>
      </c>
      <c r="AD16" s="13" t="s">
        <v>12</v>
      </c>
      <c r="AE16" s="13" t="s">
        <v>13</v>
      </c>
      <c r="AF16" s="13" t="s">
        <v>14</v>
      </c>
      <c r="AG16" s="6" t="s">
        <v>15</v>
      </c>
      <c r="AH16" s="222"/>
      <c r="AI16" s="225"/>
      <c r="AJ16" s="44" t="s">
        <v>48</v>
      </c>
      <c r="AK16" s="152">
        <v>11</v>
      </c>
      <c r="AP16" s="107">
        <f>IFERROR(IF(MONTH(AV15+1)=$AP$12,AV15+1,""),"")</f>
        <v>45788</v>
      </c>
      <c r="AQ16" s="103">
        <f t="shared" si="3"/>
        <v>45789</v>
      </c>
      <c r="AR16" s="103">
        <f t="shared" si="3"/>
        <v>45790</v>
      </c>
      <c r="AS16" s="103">
        <f t="shared" si="3"/>
        <v>45791</v>
      </c>
      <c r="AT16" s="103">
        <f t="shared" si="3"/>
        <v>45792</v>
      </c>
      <c r="AU16" s="103">
        <f t="shared" si="3"/>
        <v>45793</v>
      </c>
      <c r="AV16" s="116">
        <f t="shared" si="3"/>
        <v>45794</v>
      </c>
      <c r="AW16" s="105">
        <f>COUNTIF(M18:S18,"●")+COUNTIF(M18:S18,"■")</f>
        <v>0</v>
      </c>
      <c r="AX16" s="95">
        <f>COUNTIF(M19:S19,"●")+COUNTIF(M19:S19,"■")</f>
        <v>0</v>
      </c>
      <c r="AY16" s="106" t="str">
        <f t="array" ref="AY16">_xlfn.IFS(AW16=0,"",AW16=0,"-",AX16&gt;=AW16,"〇",AX16&lt;=AW16,"×")</f>
        <v/>
      </c>
      <c r="BB16" s="47"/>
    </row>
    <row r="17" spans="2:54" s="3" customFormat="1" ht="60" customHeight="1" thickBot="1" x14ac:dyDescent="0.25">
      <c r="B17" s="11" t="s">
        <v>4</v>
      </c>
      <c r="C17" s="134"/>
      <c r="D17" s="134"/>
      <c r="E17" s="138" t="s">
        <v>20</v>
      </c>
      <c r="F17" s="138" t="s">
        <v>5</v>
      </c>
      <c r="G17" s="138" t="s">
        <v>6</v>
      </c>
      <c r="H17" s="138" t="s">
        <v>47</v>
      </c>
      <c r="I17" s="134"/>
      <c r="J17" s="134"/>
      <c r="K17" s="134"/>
      <c r="L17" s="135"/>
      <c r="M17" s="135"/>
      <c r="N17" s="134"/>
      <c r="O17" s="134"/>
      <c r="P17" s="134"/>
      <c r="Q17" s="134"/>
      <c r="R17" s="134"/>
      <c r="S17" s="135"/>
      <c r="T17" s="135"/>
      <c r="U17" s="134"/>
      <c r="V17" s="134"/>
      <c r="W17" s="134"/>
      <c r="X17" s="134"/>
      <c r="Y17" s="134"/>
      <c r="Z17" s="135"/>
      <c r="AA17" s="153"/>
      <c r="AB17" s="134"/>
      <c r="AC17" s="154"/>
      <c r="AD17" s="154"/>
      <c r="AE17" s="134"/>
      <c r="AF17" s="134"/>
      <c r="AG17" s="135"/>
      <c r="AH17" s="223"/>
      <c r="AI17" s="226"/>
      <c r="AJ17" s="45" t="s">
        <v>28</v>
      </c>
      <c r="AK17" s="30">
        <f>AI18</f>
        <v>0</v>
      </c>
      <c r="AP17" s="107">
        <f>IFERROR(IF(MONTH(AV16+1)=$AP$12,AV16+1,""),"")</f>
        <v>45795</v>
      </c>
      <c r="AQ17" s="103">
        <f t="shared" si="3"/>
        <v>45796</v>
      </c>
      <c r="AR17" s="103">
        <f t="shared" si="3"/>
        <v>45797</v>
      </c>
      <c r="AS17" s="103">
        <f t="shared" si="3"/>
        <v>45798</v>
      </c>
      <c r="AT17" s="103">
        <f t="shared" si="3"/>
        <v>45799</v>
      </c>
      <c r="AU17" s="103">
        <f t="shared" si="3"/>
        <v>45800</v>
      </c>
      <c r="AV17" s="116">
        <f t="shared" si="3"/>
        <v>45801</v>
      </c>
      <c r="AW17" s="105">
        <f>COUNTIF(T18:Z18,"●")+COUNTIF(T18:Z18,"■")</f>
        <v>0</v>
      </c>
      <c r="AX17" s="95">
        <f>COUNTIF(T19:Z19,"●")+COUNTIF(T19:Z19,"■")</f>
        <v>0</v>
      </c>
      <c r="AY17" s="106" t="str">
        <f t="array" ref="AY17">_xlfn.IFS(AW17=0,"",AW17=0,"-",AX17&gt;=AW17,"〇",AX17&lt;=AW17,"×")</f>
        <v/>
      </c>
      <c r="BB17" s="117"/>
    </row>
    <row r="18" spans="2:54" s="1" customFormat="1" ht="13.5" thickBot="1" x14ac:dyDescent="0.25">
      <c r="B18" s="9" t="s">
        <v>40</v>
      </c>
      <c r="C18" s="140"/>
      <c r="D18" s="140"/>
      <c r="E18" s="144"/>
      <c r="F18" s="144"/>
      <c r="G18" s="144"/>
      <c r="H18" s="144"/>
      <c r="I18" s="140"/>
      <c r="J18" s="140"/>
      <c r="K18" s="140"/>
      <c r="L18" s="141"/>
      <c r="M18" s="142"/>
      <c r="N18" s="143"/>
      <c r="O18" s="140"/>
      <c r="P18" s="140"/>
      <c r="Q18" s="140"/>
      <c r="R18" s="140"/>
      <c r="S18" s="141"/>
      <c r="T18" s="142"/>
      <c r="U18" s="143"/>
      <c r="V18" s="140"/>
      <c r="W18" s="140"/>
      <c r="X18" s="140"/>
      <c r="Y18" s="140"/>
      <c r="Z18" s="141"/>
      <c r="AA18" s="142"/>
      <c r="AB18" s="143"/>
      <c r="AC18" s="140"/>
      <c r="AD18" s="140"/>
      <c r="AE18" s="140"/>
      <c r="AF18" s="140"/>
      <c r="AG18" s="141"/>
      <c r="AH18" s="17">
        <f>COUNTIF(C18:AG18,"●")+COUNTIF(C18:AG18,"■")+COUNTIF(C18:AG18,"▲")</f>
        <v>0</v>
      </c>
      <c r="AI18" s="203">
        <v>0</v>
      </c>
      <c r="AJ18" s="42" t="s">
        <v>43</v>
      </c>
      <c r="AK18" s="34" t="e">
        <f>ROUNDDOWN(AK14/AK17,3)</f>
        <v>#DIV/0!</v>
      </c>
      <c r="AP18" s="107">
        <f>IFERROR(IF(MONTH(AV17+1)=$AP$12,AV17+1,""),"")</f>
        <v>45802</v>
      </c>
      <c r="AQ18" s="103">
        <f t="shared" si="3"/>
        <v>45803</v>
      </c>
      <c r="AR18" s="103">
        <f t="shared" si="3"/>
        <v>45804</v>
      </c>
      <c r="AS18" s="103">
        <f t="shared" si="3"/>
        <v>45805</v>
      </c>
      <c r="AT18" s="103">
        <f t="shared" si="3"/>
        <v>45806</v>
      </c>
      <c r="AU18" s="103">
        <f t="shared" si="3"/>
        <v>45807</v>
      </c>
      <c r="AV18" s="116">
        <f t="shared" si="3"/>
        <v>45808</v>
      </c>
      <c r="AW18" s="105">
        <f>COUNTIF(AA18:AG18,"●")+COUNTIF(AA18:AG18,"■")</f>
        <v>0</v>
      </c>
      <c r="AX18" s="95">
        <f>COUNTIF(AA19:AG19,"●")+COUNTIF(AA19:AG19,"■")</f>
        <v>0</v>
      </c>
      <c r="AY18" s="106" t="str">
        <f t="array" ref="AY18">_xlfn.IFS(AW18=0,"",AW18=0,"-",AX18&gt;=AW18,"〇",AX18&lt;=AW18,"×")</f>
        <v/>
      </c>
      <c r="AZ18" s="89"/>
      <c r="BA18" s="89"/>
      <c r="BB18" s="118"/>
    </row>
    <row r="19" spans="2:54" s="1" customFormat="1" ht="13.5" thickBot="1" x14ac:dyDescent="0.25">
      <c r="B19" s="10" t="s">
        <v>2</v>
      </c>
      <c r="C19" s="146"/>
      <c r="D19" s="146"/>
      <c r="E19" s="150"/>
      <c r="F19" s="150"/>
      <c r="G19" s="150"/>
      <c r="H19" s="150"/>
      <c r="I19" s="146"/>
      <c r="J19" s="146"/>
      <c r="K19" s="146"/>
      <c r="L19" s="147"/>
      <c r="M19" s="148"/>
      <c r="N19" s="149"/>
      <c r="O19" s="146"/>
      <c r="P19" s="146"/>
      <c r="Q19" s="146"/>
      <c r="R19" s="146"/>
      <c r="S19" s="147"/>
      <c r="T19" s="148"/>
      <c r="U19" s="149"/>
      <c r="V19" s="146"/>
      <c r="W19" s="146"/>
      <c r="X19" s="146"/>
      <c r="Y19" s="146"/>
      <c r="Z19" s="147"/>
      <c r="AA19" s="148"/>
      <c r="AB19" s="149"/>
      <c r="AC19" s="146"/>
      <c r="AD19" s="146"/>
      <c r="AE19" s="146"/>
      <c r="AF19" s="146"/>
      <c r="AG19" s="147"/>
      <c r="AH19" s="123">
        <f>COUNTIF(C19:AG19,"●")+COUNTIF(C19:AG19,"■")+COUNTIF(C19:AG19,"▲")</f>
        <v>0</v>
      </c>
      <c r="AI19" s="204"/>
      <c r="AJ19" s="43" t="s">
        <v>29</v>
      </c>
      <c r="AK19" s="35" t="e">
        <f>ROUNDDOWN(AK15/AK17,3)</f>
        <v>#DIV/0!</v>
      </c>
      <c r="AP19" s="110"/>
      <c r="AQ19" s="111"/>
      <c r="AR19" s="111"/>
      <c r="AS19" s="111"/>
      <c r="AT19" s="111"/>
      <c r="AU19" s="111"/>
      <c r="AV19" s="112"/>
      <c r="AW19" s="113"/>
      <c r="AX19" s="114"/>
      <c r="AY19" s="106" t="str">
        <f t="array" ref="AY19">_xlfn.IFS(AW19=0,"",AW19=0,"-",AX19&gt;=AW19,"〇",AX19&lt;=AW19,"×")</f>
        <v/>
      </c>
      <c r="AZ19" s="89"/>
      <c r="BA19" s="89"/>
      <c r="BB19" s="118"/>
    </row>
    <row r="20" spans="2:54" x14ac:dyDescent="0.2">
      <c r="AP20" s="91">
        <v>6</v>
      </c>
      <c r="AQ20" s="92" t="s">
        <v>0</v>
      </c>
      <c r="AR20" s="92"/>
      <c r="AS20" s="92"/>
      <c r="AT20" s="92"/>
      <c r="AU20" s="92"/>
      <c r="AV20" s="93"/>
      <c r="AW20" s="194" t="s">
        <v>110</v>
      </c>
      <c r="AX20" s="195"/>
      <c r="AY20" s="196"/>
    </row>
    <row r="21" spans="2:54" ht="13.5" thickBot="1" x14ac:dyDescent="0.25">
      <c r="AG21" s="76" t="s">
        <v>95</v>
      </c>
      <c r="AH21" s="62" t="str">
        <f>IF(AK26="-","-",IF(OR(AK26&gt;=8/28,AK22&gt;=AK24),"OK","NG"))</f>
        <v>OK</v>
      </c>
      <c r="AJ21" s="76" t="s">
        <v>94</v>
      </c>
      <c r="AK21" s="62" t="str">
        <f>IF(AK27="-","-",IF(OR(AK27&gt;=8/28,AK23&gt;=AK24),"OK","NG"))</f>
        <v>OK</v>
      </c>
      <c r="AP21" s="96" t="s">
        <v>1</v>
      </c>
      <c r="AQ21" s="97" t="s">
        <v>112</v>
      </c>
      <c r="AR21" s="97" t="s">
        <v>113</v>
      </c>
      <c r="AS21" s="97" t="s">
        <v>114</v>
      </c>
      <c r="AT21" s="97" t="s">
        <v>39</v>
      </c>
      <c r="AU21" s="97" t="s">
        <v>115</v>
      </c>
      <c r="AV21" s="115" t="s">
        <v>116</v>
      </c>
      <c r="AW21" s="99" t="s">
        <v>117</v>
      </c>
      <c r="AX21" s="100" t="s">
        <v>118</v>
      </c>
      <c r="AY21" s="101" t="s">
        <v>101</v>
      </c>
    </row>
    <row r="22" spans="2:54" ht="13.5" customHeight="1" thickBot="1" x14ac:dyDescent="0.25">
      <c r="B22" s="8" t="s">
        <v>0</v>
      </c>
      <c r="C22" s="228">
        <v>6</v>
      </c>
      <c r="D22" s="229"/>
      <c r="E22" s="229"/>
      <c r="F22" s="229"/>
      <c r="G22" s="229"/>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30"/>
      <c r="AH22" s="221" t="s">
        <v>134</v>
      </c>
      <c r="AI22" s="224" t="s">
        <v>28</v>
      </c>
      <c r="AJ22" s="44" t="s">
        <v>41</v>
      </c>
      <c r="AK22" s="32">
        <f>AH26</f>
        <v>8</v>
      </c>
      <c r="AP22" s="107">
        <f>IF(AO22&lt;&gt;"",AO22+1,IF(TEXT(カレンダー!$A$6,"aaa")=AP21,カレンダー!$A$6,""))</f>
        <v>45809</v>
      </c>
      <c r="AQ22" s="103">
        <f>IF(AP22&lt;&gt;"",AP22+1,IF(TEXT(カレンダー!$A$6,"aaa")=AQ21,カレンダー!$A$6,""))</f>
        <v>45810</v>
      </c>
      <c r="AR22" s="103">
        <f>IF(AQ22&lt;&gt;"",AQ22+1,IF(TEXT(カレンダー!$A$6,"aaa")=AR21,カレンダー!$A$6,""))</f>
        <v>45811</v>
      </c>
      <c r="AS22" s="103">
        <f>IF(AR22&lt;&gt;"",AR22+1,IF(TEXT(カレンダー!$A$6,"aaa")=AS21,カレンダー!$A$6,""))</f>
        <v>45812</v>
      </c>
      <c r="AT22" s="103">
        <f>IF(AS22&lt;&gt;"",AS22+1,IF(TEXT(カレンダー!$A$6,"aaa")=AT21,カレンダー!$A$6,""))</f>
        <v>45813</v>
      </c>
      <c r="AU22" s="103">
        <f>IF(AT22&lt;&gt;"",AT22+1,IF(TEXT(カレンダー!$A$6,"aaa")=AU21,カレンダー!$A$6,""))</f>
        <v>45814</v>
      </c>
      <c r="AV22" s="104">
        <f>IF(AU22&lt;&gt;"",AU22+1,IF(TEXT(カレンダー!$A$6,"aaa")=AV21,カレンダー!$A$6,""))</f>
        <v>45815</v>
      </c>
      <c r="AW22" s="105">
        <f>COUNTIF(C26:I26,"●")+COUNTIF(C26:I26,"■")</f>
        <v>1</v>
      </c>
      <c r="AX22" s="95">
        <f>COUNTIF(C27:I27,"●")+COUNTIF(C27:I27,"■")</f>
        <v>1</v>
      </c>
      <c r="AY22" s="106" t="str">
        <f t="array" ref="AY22">_xlfn.IFS(AW22=0,"",AW22=0,"-",AX22&gt;=AW22,"〇",AX22&lt;=AW22,"×")</f>
        <v>〇</v>
      </c>
    </row>
    <row r="23" spans="2:54" ht="13.5" thickBot="1" x14ac:dyDescent="0.25">
      <c r="B23" s="9" t="s">
        <v>1</v>
      </c>
      <c r="C23" s="6">
        <v>1</v>
      </c>
      <c r="D23" s="13">
        <f t="shared" ref="D23:AF23" si="4">+C23+1</f>
        <v>2</v>
      </c>
      <c r="E23" s="13">
        <f t="shared" si="4"/>
        <v>3</v>
      </c>
      <c r="F23" s="13">
        <f t="shared" si="4"/>
        <v>4</v>
      </c>
      <c r="G23" s="13">
        <f t="shared" si="4"/>
        <v>5</v>
      </c>
      <c r="H23" s="13">
        <f t="shared" si="4"/>
        <v>6</v>
      </c>
      <c r="I23" s="6">
        <f t="shared" si="4"/>
        <v>7</v>
      </c>
      <c r="J23" s="6">
        <f t="shared" si="4"/>
        <v>8</v>
      </c>
      <c r="K23" s="13">
        <f t="shared" si="4"/>
        <v>9</v>
      </c>
      <c r="L23" s="13">
        <f t="shared" si="4"/>
        <v>10</v>
      </c>
      <c r="M23" s="13">
        <f t="shared" si="4"/>
        <v>11</v>
      </c>
      <c r="N23" s="13">
        <f t="shared" si="4"/>
        <v>12</v>
      </c>
      <c r="O23" s="13">
        <f t="shared" si="4"/>
        <v>13</v>
      </c>
      <c r="P23" s="6">
        <f t="shared" si="4"/>
        <v>14</v>
      </c>
      <c r="Q23" s="6">
        <f t="shared" si="4"/>
        <v>15</v>
      </c>
      <c r="R23" s="13">
        <f t="shared" si="4"/>
        <v>16</v>
      </c>
      <c r="S23" s="13">
        <f t="shared" si="4"/>
        <v>17</v>
      </c>
      <c r="T23" s="13">
        <f t="shared" si="4"/>
        <v>18</v>
      </c>
      <c r="U23" s="13">
        <f t="shared" si="4"/>
        <v>19</v>
      </c>
      <c r="V23" s="13">
        <f t="shared" si="4"/>
        <v>20</v>
      </c>
      <c r="W23" s="6">
        <f t="shared" si="4"/>
        <v>21</v>
      </c>
      <c r="X23" s="6">
        <f t="shared" si="4"/>
        <v>22</v>
      </c>
      <c r="Y23" s="13">
        <f t="shared" si="4"/>
        <v>23</v>
      </c>
      <c r="Z23" s="13">
        <f t="shared" si="4"/>
        <v>24</v>
      </c>
      <c r="AA23" s="13">
        <f t="shared" si="4"/>
        <v>25</v>
      </c>
      <c r="AB23" s="13">
        <f t="shared" si="4"/>
        <v>26</v>
      </c>
      <c r="AC23" s="13">
        <f t="shared" si="4"/>
        <v>27</v>
      </c>
      <c r="AD23" s="6">
        <f t="shared" si="4"/>
        <v>28</v>
      </c>
      <c r="AE23" s="6">
        <f t="shared" si="4"/>
        <v>29</v>
      </c>
      <c r="AF23" s="13">
        <f t="shared" si="4"/>
        <v>30</v>
      </c>
      <c r="AG23" s="2"/>
      <c r="AH23" s="222"/>
      <c r="AI23" s="225"/>
      <c r="AJ23" s="44" t="s">
        <v>42</v>
      </c>
      <c r="AK23" s="32">
        <f>AH27</f>
        <v>9</v>
      </c>
      <c r="AP23" s="107">
        <f>IFERROR(IF(MONTH(AV22+1)=$AP$20,AV22+1,""),"")</f>
        <v>45816</v>
      </c>
      <c r="AQ23" s="103">
        <f t="shared" ref="AQ23:AV26" si="5">IFERROR(IF(MONTH(AP23+1)=$AP$20,AP23+1,""),"")</f>
        <v>45817</v>
      </c>
      <c r="AR23" s="103">
        <f t="shared" si="5"/>
        <v>45818</v>
      </c>
      <c r="AS23" s="103">
        <f t="shared" si="5"/>
        <v>45819</v>
      </c>
      <c r="AT23" s="103">
        <f t="shared" si="5"/>
        <v>45820</v>
      </c>
      <c r="AU23" s="103">
        <f t="shared" si="5"/>
        <v>45821</v>
      </c>
      <c r="AV23" s="104">
        <f t="shared" si="5"/>
        <v>45822</v>
      </c>
      <c r="AW23" s="105">
        <f>COUNTIF(J26:P26,"●")+COUNTIF(J26:P26,"■")</f>
        <v>2</v>
      </c>
      <c r="AX23" s="95">
        <f>COUNTIF(J27:P27,"●")+COUNTIF(J27:P27,"■")</f>
        <v>2</v>
      </c>
      <c r="AY23" s="106" t="str">
        <f t="array" ref="AY23">_xlfn.IFS(AW23=0,"",AW23=0,"-",AX23&gt;=AW23,"〇",AX23&lt;=AW23,"×")</f>
        <v>〇</v>
      </c>
    </row>
    <row r="24" spans="2:54" ht="13.5" thickBot="1" x14ac:dyDescent="0.25">
      <c r="B24" s="9" t="s">
        <v>3</v>
      </c>
      <c r="C24" s="6" t="s">
        <v>16</v>
      </c>
      <c r="D24" s="13" t="s">
        <v>17</v>
      </c>
      <c r="E24" s="13" t="s">
        <v>18</v>
      </c>
      <c r="F24" s="13" t="s">
        <v>12</v>
      </c>
      <c r="G24" s="13" t="s">
        <v>13</v>
      </c>
      <c r="H24" s="13" t="s">
        <v>14</v>
      </c>
      <c r="I24" s="6" t="s">
        <v>15</v>
      </c>
      <c r="J24" s="6" t="s">
        <v>16</v>
      </c>
      <c r="K24" s="13" t="s">
        <v>17</v>
      </c>
      <c r="L24" s="13" t="s">
        <v>18</v>
      </c>
      <c r="M24" s="13" t="s">
        <v>12</v>
      </c>
      <c r="N24" s="13" t="s">
        <v>13</v>
      </c>
      <c r="O24" s="13" t="s">
        <v>14</v>
      </c>
      <c r="P24" s="6" t="s">
        <v>15</v>
      </c>
      <c r="Q24" s="6" t="s">
        <v>16</v>
      </c>
      <c r="R24" s="13" t="s">
        <v>17</v>
      </c>
      <c r="S24" s="13" t="s">
        <v>18</v>
      </c>
      <c r="T24" s="13" t="s">
        <v>12</v>
      </c>
      <c r="U24" s="13" t="s">
        <v>13</v>
      </c>
      <c r="V24" s="13" t="s">
        <v>14</v>
      </c>
      <c r="W24" s="6" t="s">
        <v>15</v>
      </c>
      <c r="X24" s="6" t="s">
        <v>16</v>
      </c>
      <c r="Y24" s="13" t="s">
        <v>17</v>
      </c>
      <c r="Z24" s="13" t="s">
        <v>18</v>
      </c>
      <c r="AA24" s="13" t="s">
        <v>12</v>
      </c>
      <c r="AB24" s="13" t="s">
        <v>13</v>
      </c>
      <c r="AC24" s="13" t="s">
        <v>14</v>
      </c>
      <c r="AD24" s="6" t="s">
        <v>15</v>
      </c>
      <c r="AE24" s="6" t="s">
        <v>16</v>
      </c>
      <c r="AF24" s="13" t="s">
        <v>17</v>
      </c>
      <c r="AG24" s="2"/>
      <c r="AH24" s="222"/>
      <c r="AI24" s="225"/>
      <c r="AJ24" s="44" t="s">
        <v>48</v>
      </c>
      <c r="AK24" s="152">
        <v>8</v>
      </c>
      <c r="AP24" s="107">
        <f>IFERROR(IF(MONTH(AV23+1)=$AP$20,AV23+1,""),"")</f>
        <v>45823</v>
      </c>
      <c r="AQ24" s="103">
        <f t="shared" si="5"/>
        <v>45824</v>
      </c>
      <c r="AR24" s="103">
        <f t="shared" si="5"/>
        <v>45825</v>
      </c>
      <c r="AS24" s="103">
        <f t="shared" si="5"/>
        <v>45826</v>
      </c>
      <c r="AT24" s="103">
        <f t="shared" si="5"/>
        <v>45827</v>
      </c>
      <c r="AU24" s="103">
        <f t="shared" si="5"/>
        <v>45828</v>
      </c>
      <c r="AV24" s="104">
        <f t="shared" si="5"/>
        <v>45829</v>
      </c>
      <c r="AW24" s="105">
        <f>COUNTIF(Q26:W26,"●")+COUNTIF(Q26:W26,"■")</f>
        <v>2</v>
      </c>
      <c r="AX24" s="95">
        <f>COUNTIF(Q27:W27,"●")+COUNTIF(Q27:W27,"■")</f>
        <v>2</v>
      </c>
      <c r="AY24" s="106" t="str">
        <f t="array" ref="AY24">_xlfn.IFS(AW24=0,"",AW24=0,"-",AX24&gt;=AW24,"〇",AX24&lt;=AW24,"×")</f>
        <v>〇</v>
      </c>
    </row>
    <row r="25" spans="2:54" s="3" customFormat="1" ht="60" customHeight="1" thickBot="1" x14ac:dyDescent="0.25">
      <c r="B25" s="11" t="s">
        <v>4</v>
      </c>
      <c r="C25" s="135"/>
      <c r="D25" s="134"/>
      <c r="E25" s="172" t="s">
        <v>26</v>
      </c>
      <c r="F25" s="134"/>
      <c r="G25" s="134"/>
      <c r="H25" s="134"/>
      <c r="I25" s="135"/>
      <c r="J25" s="135"/>
      <c r="K25" s="134"/>
      <c r="L25" s="134"/>
      <c r="M25" s="134"/>
      <c r="N25" s="134"/>
      <c r="O25" s="134"/>
      <c r="P25" s="135"/>
      <c r="Q25" s="135"/>
      <c r="R25" s="134"/>
      <c r="S25" s="134"/>
      <c r="T25" s="134" t="s">
        <v>49</v>
      </c>
      <c r="U25" s="134"/>
      <c r="V25" s="134"/>
      <c r="W25" s="135"/>
      <c r="X25" s="135"/>
      <c r="Y25" s="134"/>
      <c r="Z25" s="134"/>
      <c r="AA25" s="134"/>
      <c r="AB25" s="134" t="s">
        <v>49</v>
      </c>
      <c r="AC25" s="134" t="s">
        <v>37</v>
      </c>
      <c r="AD25" s="135"/>
      <c r="AE25" s="135"/>
      <c r="AF25" s="134"/>
      <c r="AG25" s="155"/>
      <c r="AH25" s="223"/>
      <c r="AI25" s="226"/>
      <c r="AJ25" s="45" t="s">
        <v>28</v>
      </c>
      <c r="AK25" s="30">
        <f>AI26</f>
        <v>28</v>
      </c>
      <c r="AP25" s="107">
        <f>IFERROR(IF(MONTH(AV24+1)=$AP$20,AV24+1,""),"")</f>
        <v>45830</v>
      </c>
      <c r="AQ25" s="103">
        <f t="shared" si="5"/>
        <v>45831</v>
      </c>
      <c r="AR25" s="103">
        <f t="shared" si="5"/>
        <v>45832</v>
      </c>
      <c r="AS25" s="103">
        <f t="shared" si="5"/>
        <v>45833</v>
      </c>
      <c r="AT25" s="103">
        <f t="shared" si="5"/>
        <v>45834</v>
      </c>
      <c r="AU25" s="103">
        <f t="shared" si="5"/>
        <v>45835</v>
      </c>
      <c r="AV25" s="104">
        <f t="shared" si="5"/>
        <v>45836</v>
      </c>
      <c r="AW25" s="105">
        <f>COUNTIF(X26:AD26,"●")+COUNTIF(X26:AD26,"■")</f>
        <v>2</v>
      </c>
      <c r="AX25" s="95">
        <f>COUNTIF(X27:AD27,"●")+COUNTIF(X27:AD27,"■")</f>
        <v>2</v>
      </c>
      <c r="AY25" s="106" t="str">
        <f t="array" ref="AY25">_xlfn.IFS(AW25=0,"",AW25=0,"-",AX25&gt;=AW25,"〇",AX25&lt;=AW25,"×")</f>
        <v>〇</v>
      </c>
    </row>
    <row r="26" spans="2:54" s="1" customFormat="1" ht="13.5" thickBot="1" x14ac:dyDescent="0.25">
      <c r="B26" s="9" t="s">
        <v>40</v>
      </c>
      <c r="C26" s="141"/>
      <c r="D26" s="140"/>
      <c r="E26" s="140"/>
      <c r="F26" s="140"/>
      <c r="G26" s="140"/>
      <c r="H26" s="140"/>
      <c r="I26" s="141" t="s">
        <v>10</v>
      </c>
      <c r="J26" s="141" t="s">
        <v>10</v>
      </c>
      <c r="K26" s="140"/>
      <c r="L26" s="140"/>
      <c r="M26" s="140"/>
      <c r="N26" s="140"/>
      <c r="O26" s="140"/>
      <c r="P26" s="141" t="s">
        <v>10</v>
      </c>
      <c r="Q26" s="141" t="s">
        <v>10</v>
      </c>
      <c r="R26" s="140"/>
      <c r="S26" s="140"/>
      <c r="T26" s="140"/>
      <c r="U26" s="140"/>
      <c r="V26" s="140"/>
      <c r="W26" s="141" t="s">
        <v>10</v>
      </c>
      <c r="X26" s="141" t="s">
        <v>10</v>
      </c>
      <c r="Y26" s="140"/>
      <c r="Z26" s="140"/>
      <c r="AA26" s="140"/>
      <c r="AB26" s="140"/>
      <c r="AC26" s="140"/>
      <c r="AD26" s="141" t="s">
        <v>10</v>
      </c>
      <c r="AE26" s="141" t="s">
        <v>10</v>
      </c>
      <c r="AF26" s="140"/>
      <c r="AG26" s="156"/>
      <c r="AH26" s="17">
        <f>COUNTIF(C26:AG26,"●")+COUNTIF(C26:AG26,"■")+COUNTIF(C26:AG26,"▲")</f>
        <v>8</v>
      </c>
      <c r="AI26" s="203">
        <v>28</v>
      </c>
      <c r="AJ26" s="42" t="s">
        <v>43</v>
      </c>
      <c r="AK26" s="34">
        <f>ROUNDDOWN(AK22/AK25,3)</f>
        <v>0.28499999999999998</v>
      </c>
      <c r="AP26" s="107">
        <f>IFERROR(IF(MONTH(AV25+1)=$AP$20,AV25+1,""),"")</f>
        <v>45837</v>
      </c>
      <c r="AQ26" s="103">
        <f t="shared" si="5"/>
        <v>45838</v>
      </c>
      <c r="AR26" s="103" t="str">
        <f t="shared" si="5"/>
        <v/>
      </c>
      <c r="AS26" s="103" t="str">
        <f t="shared" si="5"/>
        <v/>
      </c>
      <c r="AT26" s="103" t="str">
        <f t="shared" si="5"/>
        <v/>
      </c>
      <c r="AU26" s="103" t="str">
        <f t="shared" si="5"/>
        <v/>
      </c>
      <c r="AV26" s="104" t="str">
        <f t="shared" si="5"/>
        <v/>
      </c>
      <c r="AW26" s="105">
        <f>COUNTIF(AE26:AF26,"●")+COUNTIF(AE26:AF26,"■")</f>
        <v>1</v>
      </c>
      <c r="AX26" s="95">
        <f>COUNTIF(AE27:AF27,"●")+COUNTIF(AE27:AF27,"■")</f>
        <v>1</v>
      </c>
      <c r="AY26" s="106" t="str">
        <f t="array" ref="AY26">_xlfn.IFS(AW26=0,"",AW26=0,"-",AX26&gt;=AW26,"〇",AX26&lt;=AW26,"×")</f>
        <v>〇</v>
      </c>
      <c r="AZ26" s="89"/>
      <c r="BA26" s="89"/>
      <c r="BB26" s="89"/>
    </row>
    <row r="27" spans="2:54" s="1" customFormat="1" ht="13.5" thickBot="1" x14ac:dyDescent="0.25">
      <c r="B27" s="10" t="s">
        <v>2</v>
      </c>
      <c r="C27" s="147"/>
      <c r="D27" s="146"/>
      <c r="E27" s="146"/>
      <c r="F27" s="146"/>
      <c r="G27" s="146"/>
      <c r="H27" s="146"/>
      <c r="I27" s="147" t="s">
        <v>10</v>
      </c>
      <c r="J27" s="147" t="s">
        <v>10</v>
      </c>
      <c r="K27" s="146"/>
      <c r="L27" s="146"/>
      <c r="M27" s="146"/>
      <c r="N27" s="146"/>
      <c r="O27" s="146"/>
      <c r="P27" s="147" t="s">
        <v>10</v>
      </c>
      <c r="Q27" s="147"/>
      <c r="R27" s="146"/>
      <c r="S27" s="146"/>
      <c r="T27" s="146" t="s">
        <v>10</v>
      </c>
      <c r="U27" s="146"/>
      <c r="V27" s="146"/>
      <c r="W27" s="147" t="s">
        <v>10</v>
      </c>
      <c r="X27" s="147" t="s">
        <v>10</v>
      </c>
      <c r="Y27" s="146"/>
      <c r="Z27" s="146"/>
      <c r="AA27" s="146"/>
      <c r="AB27" s="146" t="s">
        <v>10</v>
      </c>
      <c r="AC27" s="146" t="s">
        <v>133</v>
      </c>
      <c r="AD27" s="147"/>
      <c r="AE27" s="147" t="s">
        <v>10</v>
      </c>
      <c r="AF27" s="146"/>
      <c r="AG27" s="157"/>
      <c r="AH27" s="123">
        <f>COUNTIF(C27:AG27,"●")+COUNTIF(C27:AG27,"■")+COUNTIF(C27:AG27,"▲")</f>
        <v>9</v>
      </c>
      <c r="AI27" s="204"/>
      <c r="AJ27" s="43" t="s">
        <v>29</v>
      </c>
      <c r="AK27" s="35">
        <f>ROUNDDOWN(AK23/AK25,3)</f>
        <v>0.32100000000000001</v>
      </c>
      <c r="AP27" s="110"/>
      <c r="AQ27" s="111"/>
      <c r="AR27" s="111"/>
      <c r="AS27" s="111"/>
      <c r="AT27" s="111"/>
      <c r="AU27" s="111"/>
      <c r="AV27" s="112"/>
      <c r="AW27" s="113"/>
      <c r="AX27" s="114"/>
      <c r="AY27" s="106" t="str">
        <f t="array" ref="AY27">_xlfn.IFS(AW27=0,"",AW27=0,"-",AX27&gt;=AW27,"〇",AX27&lt;=AW27,"×")</f>
        <v/>
      </c>
      <c r="AZ27" s="89"/>
      <c r="BA27" s="89"/>
      <c r="BB27" s="89"/>
    </row>
    <row r="28" spans="2:54" x14ac:dyDescent="0.2">
      <c r="AP28" s="91">
        <v>7</v>
      </c>
      <c r="AQ28" s="92" t="s">
        <v>0</v>
      </c>
      <c r="AR28" s="92"/>
      <c r="AS28" s="92"/>
      <c r="AT28" s="92"/>
      <c r="AU28" s="92"/>
      <c r="AV28" s="93"/>
      <c r="AW28" s="194" t="s">
        <v>110</v>
      </c>
      <c r="AX28" s="195"/>
      <c r="AY28" s="196"/>
    </row>
    <row r="29" spans="2:54" ht="13.5" thickBot="1" x14ac:dyDescent="0.25">
      <c r="AG29" s="76" t="s">
        <v>95</v>
      </c>
      <c r="AH29" s="62" t="str">
        <f>IF(AK34="-","-",IF(OR(AK34&gt;=8/28,AK30&gt;=AK32),"OK","NG"))</f>
        <v>OK</v>
      </c>
      <c r="AJ29" s="76" t="s">
        <v>94</v>
      </c>
      <c r="AK29" s="62" t="str">
        <f>IF(AK35="-","-",IF(OR(AK35&gt;=8/28,AK31&gt;=AK32),"OK","NG"))</f>
        <v>OK</v>
      </c>
      <c r="AP29" s="96" t="s">
        <v>1</v>
      </c>
      <c r="AQ29" s="97" t="s">
        <v>112</v>
      </c>
      <c r="AR29" s="97" t="s">
        <v>113</v>
      </c>
      <c r="AS29" s="97" t="s">
        <v>114</v>
      </c>
      <c r="AT29" s="97" t="s">
        <v>39</v>
      </c>
      <c r="AU29" s="97" t="s">
        <v>115</v>
      </c>
      <c r="AV29" s="115" t="s">
        <v>116</v>
      </c>
      <c r="AW29" s="99" t="s">
        <v>117</v>
      </c>
      <c r="AX29" s="100" t="s">
        <v>118</v>
      </c>
      <c r="AY29" s="101" t="s">
        <v>101</v>
      </c>
    </row>
    <row r="30" spans="2:54" ht="13.5" customHeight="1" thickBot="1" x14ac:dyDescent="0.25">
      <c r="B30" s="8" t="s">
        <v>0</v>
      </c>
      <c r="C30" s="218">
        <v>7</v>
      </c>
      <c r="D30" s="219"/>
      <c r="E30" s="219"/>
      <c r="F30" s="219"/>
      <c r="G30" s="219"/>
      <c r="H30" s="219"/>
      <c r="I30" s="219"/>
      <c r="J30" s="219"/>
      <c r="K30" s="219"/>
      <c r="L30" s="219"/>
      <c r="M30" s="219"/>
      <c r="N30" s="219"/>
      <c r="O30" s="219"/>
      <c r="P30" s="219"/>
      <c r="Q30" s="219"/>
      <c r="R30" s="219"/>
      <c r="S30" s="219"/>
      <c r="T30" s="219"/>
      <c r="U30" s="219"/>
      <c r="V30" s="219"/>
      <c r="W30" s="219"/>
      <c r="X30" s="219"/>
      <c r="Y30" s="219"/>
      <c r="Z30" s="219"/>
      <c r="AA30" s="219"/>
      <c r="AB30" s="219"/>
      <c r="AC30" s="219"/>
      <c r="AD30" s="219"/>
      <c r="AE30" s="219"/>
      <c r="AF30" s="219"/>
      <c r="AG30" s="227"/>
      <c r="AH30" s="221" t="s">
        <v>134</v>
      </c>
      <c r="AI30" s="224" t="s">
        <v>28</v>
      </c>
      <c r="AJ30" s="44" t="s">
        <v>41</v>
      </c>
      <c r="AK30" s="32">
        <f>AH34</f>
        <v>9</v>
      </c>
      <c r="AP30" s="107" t="str">
        <f>IF(AO30&lt;&gt;"",AO30+1,IF(TEXT(カレンダー!$A$8,"aaa")=AP29,カレンダー!$A$8,""))</f>
        <v/>
      </c>
      <c r="AQ30" s="103" t="str">
        <f>IF(AP30&lt;&gt;"",AP30+1,IF(TEXT(カレンダー!$A$8,"aaa")=AQ29,カレンダー!$A$8,""))</f>
        <v/>
      </c>
      <c r="AR30" s="103">
        <f>IF(AQ30&lt;&gt;"",AQ30+1,IF(TEXT(カレンダー!$A$8,"aaa")=AR29,カレンダー!$A$8,""))</f>
        <v>45839</v>
      </c>
      <c r="AS30" s="103">
        <f>IF(AR30&lt;&gt;"",AR30+1,IF(TEXT(カレンダー!$A$8,"aaa")=AS29,カレンダー!$A$8,""))</f>
        <v>45840</v>
      </c>
      <c r="AT30" s="103">
        <f>IF(AS30&lt;&gt;"",AS30+1,IF(TEXT(カレンダー!$A$8,"aaa")=AT29,カレンダー!$A$8,""))</f>
        <v>45841</v>
      </c>
      <c r="AU30" s="103">
        <f>IF(AT30&lt;&gt;"",AT30+1,IF(TEXT(カレンダー!$A$8,"aaa")=AU29,カレンダー!$A$8,""))</f>
        <v>45842</v>
      </c>
      <c r="AV30" s="104">
        <f>IF(AU30&lt;&gt;"",AU30+1,IF(TEXT(カレンダー!$A$8,"aaa")=AV29,カレンダー!$A$8,""))</f>
        <v>45843</v>
      </c>
      <c r="AW30" s="105">
        <f>COUNTIF(C34:G34,"●")+COUNTIF(C34:G34,"■")</f>
        <v>1</v>
      </c>
      <c r="AX30" s="95">
        <f>COUNTIF(C35:G35,"●")+COUNTIF(C35:G35,"■")</f>
        <v>1</v>
      </c>
      <c r="AY30" s="106" t="str">
        <f t="array" ref="AY30">_xlfn.IFS(AW30=0,"",AW30=0,"-",AX30&gt;=AW30,"〇",AX30&lt;=AW30,"×")</f>
        <v>〇</v>
      </c>
    </row>
    <row r="31" spans="2:54" ht="13.5" thickBot="1" x14ac:dyDescent="0.25">
      <c r="B31" s="9" t="s">
        <v>1</v>
      </c>
      <c r="C31" s="13">
        <v>1</v>
      </c>
      <c r="D31" s="13">
        <f t="shared" ref="D31:AG31" si="6">+C31+1</f>
        <v>2</v>
      </c>
      <c r="E31" s="13">
        <f t="shared" si="6"/>
        <v>3</v>
      </c>
      <c r="F31" s="13">
        <f t="shared" si="6"/>
        <v>4</v>
      </c>
      <c r="G31" s="6">
        <f t="shared" si="6"/>
        <v>5</v>
      </c>
      <c r="H31" s="6">
        <f t="shared" si="6"/>
        <v>6</v>
      </c>
      <c r="I31" s="13">
        <f t="shared" si="6"/>
        <v>7</v>
      </c>
      <c r="J31" s="13">
        <f t="shared" si="6"/>
        <v>8</v>
      </c>
      <c r="K31" s="13">
        <f t="shared" si="6"/>
        <v>9</v>
      </c>
      <c r="L31" s="13">
        <f t="shared" si="6"/>
        <v>10</v>
      </c>
      <c r="M31" s="13">
        <f t="shared" si="6"/>
        <v>11</v>
      </c>
      <c r="N31" s="6">
        <f t="shared" si="6"/>
        <v>12</v>
      </c>
      <c r="O31" s="6">
        <f t="shared" si="6"/>
        <v>13</v>
      </c>
      <c r="P31" s="13">
        <f t="shared" si="6"/>
        <v>14</v>
      </c>
      <c r="Q31" s="13">
        <f t="shared" si="6"/>
        <v>15</v>
      </c>
      <c r="R31" s="13">
        <f t="shared" si="6"/>
        <v>16</v>
      </c>
      <c r="S31" s="13">
        <f t="shared" si="6"/>
        <v>17</v>
      </c>
      <c r="T31" s="13">
        <f t="shared" si="6"/>
        <v>18</v>
      </c>
      <c r="U31" s="6">
        <f t="shared" si="6"/>
        <v>19</v>
      </c>
      <c r="V31" s="6">
        <f t="shared" si="6"/>
        <v>20</v>
      </c>
      <c r="W31" s="7">
        <f t="shared" si="6"/>
        <v>21</v>
      </c>
      <c r="X31" s="13">
        <f t="shared" si="6"/>
        <v>22</v>
      </c>
      <c r="Y31" s="13">
        <f t="shared" si="6"/>
        <v>23</v>
      </c>
      <c r="Z31" s="13">
        <f t="shared" si="6"/>
        <v>24</v>
      </c>
      <c r="AA31" s="13">
        <f t="shared" si="6"/>
        <v>25</v>
      </c>
      <c r="AB31" s="6">
        <f t="shared" si="6"/>
        <v>26</v>
      </c>
      <c r="AC31" s="6">
        <f t="shared" si="6"/>
        <v>27</v>
      </c>
      <c r="AD31" s="13">
        <f t="shared" si="6"/>
        <v>28</v>
      </c>
      <c r="AE31" s="13">
        <f t="shared" si="6"/>
        <v>29</v>
      </c>
      <c r="AF31" s="13">
        <f t="shared" si="6"/>
        <v>30</v>
      </c>
      <c r="AG31" s="13">
        <f t="shared" si="6"/>
        <v>31</v>
      </c>
      <c r="AH31" s="222"/>
      <c r="AI31" s="225"/>
      <c r="AJ31" s="44" t="s">
        <v>42</v>
      </c>
      <c r="AK31" s="32">
        <f>AH35</f>
        <v>9</v>
      </c>
      <c r="AP31" s="107">
        <f>IFERROR(IF(MONTH(AV30+1)=$AP$28,AV30+1,""),"")</f>
        <v>45844</v>
      </c>
      <c r="AQ31" s="103">
        <f t="shared" ref="AQ31:AV35" si="7">IFERROR(IF(MONTH(AP31+1)=$AP$28,AP31+1,""),"")</f>
        <v>45845</v>
      </c>
      <c r="AR31" s="103">
        <f t="shared" si="7"/>
        <v>45846</v>
      </c>
      <c r="AS31" s="103">
        <f t="shared" si="7"/>
        <v>45847</v>
      </c>
      <c r="AT31" s="103">
        <f t="shared" si="7"/>
        <v>45848</v>
      </c>
      <c r="AU31" s="103">
        <f t="shared" si="7"/>
        <v>45849</v>
      </c>
      <c r="AV31" s="104">
        <f t="shared" si="7"/>
        <v>45850</v>
      </c>
      <c r="AW31" s="105">
        <f>COUNTIF(H34:N34,"●")+COUNTIF(H34:N34,"■")</f>
        <v>2</v>
      </c>
      <c r="AX31" s="95">
        <f>COUNTIF(H35:N35,"●")+COUNTIF(H35:N35,"■")</f>
        <v>1</v>
      </c>
      <c r="AY31" s="106" t="str">
        <f t="array" ref="AY31">_xlfn.IFS(AW31=0,"",AW31=0,"-",AX31&gt;=AW31,"〇",AX31&lt;=AW31,"×")</f>
        <v>×</v>
      </c>
    </row>
    <row r="32" spans="2:54" ht="13.5" thickBot="1" x14ac:dyDescent="0.25">
      <c r="B32" s="9" t="s">
        <v>3</v>
      </c>
      <c r="C32" s="13" t="s">
        <v>18</v>
      </c>
      <c r="D32" s="13" t="s">
        <v>12</v>
      </c>
      <c r="E32" s="13" t="s">
        <v>13</v>
      </c>
      <c r="F32" s="2" t="s">
        <v>14</v>
      </c>
      <c r="G32" s="6" t="s">
        <v>15</v>
      </c>
      <c r="H32" s="6" t="s">
        <v>16</v>
      </c>
      <c r="I32" s="13" t="s">
        <v>17</v>
      </c>
      <c r="J32" s="13" t="s">
        <v>18</v>
      </c>
      <c r="K32" s="13" t="s">
        <v>12</v>
      </c>
      <c r="L32" s="13" t="s">
        <v>13</v>
      </c>
      <c r="M32" s="2" t="s">
        <v>14</v>
      </c>
      <c r="N32" s="6" t="s">
        <v>15</v>
      </c>
      <c r="O32" s="6" t="s">
        <v>16</v>
      </c>
      <c r="P32" s="13" t="s">
        <v>17</v>
      </c>
      <c r="Q32" s="13" t="s">
        <v>18</v>
      </c>
      <c r="R32" s="13" t="s">
        <v>12</v>
      </c>
      <c r="S32" s="2" t="s">
        <v>13</v>
      </c>
      <c r="T32" s="2" t="s">
        <v>14</v>
      </c>
      <c r="U32" s="6" t="s">
        <v>15</v>
      </c>
      <c r="V32" s="6" t="s">
        <v>16</v>
      </c>
      <c r="W32" s="7" t="s">
        <v>17</v>
      </c>
      <c r="X32" s="13" t="s">
        <v>18</v>
      </c>
      <c r="Y32" s="13" t="s">
        <v>12</v>
      </c>
      <c r="Z32" s="2" t="s">
        <v>13</v>
      </c>
      <c r="AA32" s="2" t="s">
        <v>14</v>
      </c>
      <c r="AB32" s="6" t="s">
        <v>15</v>
      </c>
      <c r="AC32" s="6" t="s">
        <v>16</v>
      </c>
      <c r="AD32" s="13" t="s">
        <v>17</v>
      </c>
      <c r="AE32" s="13" t="s">
        <v>18</v>
      </c>
      <c r="AF32" s="13" t="s">
        <v>12</v>
      </c>
      <c r="AG32" s="2" t="s">
        <v>13</v>
      </c>
      <c r="AH32" s="222"/>
      <c r="AI32" s="225"/>
      <c r="AJ32" s="44" t="s">
        <v>48</v>
      </c>
      <c r="AK32" s="152">
        <v>9</v>
      </c>
      <c r="AP32" s="107">
        <f>IFERROR(IF(MONTH(AV31+1)=$AP$28,AV31+1,""),"")</f>
        <v>45851</v>
      </c>
      <c r="AQ32" s="103">
        <f t="shared" si="7"/>
        <v>45852</v>
      </c>
      <c r="AR32" s="103">
        <f t="shared" si="7"/>
        <v>45853</v>
      </c>
      <c r="AS32" s="103">
        <f t="shared" si="7"/>
        <v>45854</v>
      </c>
      <c r="AT32" s="103">
        <f t="shared" si="7"/>
        <v>45855</v>
      </c>
      <c r="AU32" s="103">
        <f t="shared" si="7"/>
        <v>45856</v>
      </c>
      <c r="AV32" s="104">
        <f t="shared" si="7"/>
        <v>45857</v>
      </c>
      <c r="AW32" s="105">
        <f>COUNTIF(O34:U34,"●")+COUNTIF(O34:U34,"■")</f>
        <v>2</v>
      </c>
      <c r="AX32" s="95">
        <f>COUNTIF(O35:U35,"●")+COUNTIF(O35:U35,"■")</f>
        <v>1</v>
      </c>
      <c r="AY32" s="106" t="str">
        <f t="array" ref="AY32">_xlfn.IFS(AW32=0,"",AW32=0,"-",AX32&gt;=AW32,"〇",AX32&lt;=AW32,"×")</f>
        <v>×</v>
      </c>
    </row>
    <row r="33" spans="2:54" s="3" customFormat="1" ht="60" customHeight="1" thickBot="1" x14ac:dyDescent="0.25">
      <c r="B33" s="11" t="s">
        <v>4</v>
      </c>
      <c r="C33" s="134"/>
      <c r="D33" s="134"/>
      <c r="E33" s="134"/>
      <c r="F33" s="134"/>
      <c r="G33" s="135"/>
      <c r="H33" s="135"/>
      <c r="I33" s="134"/>
      <c r="J33" s="134"/>
      <c r="K33" s="134" t="s">
        <v>37</v>
      </c>
      <c r="L33" s="134"/>
      <c r="M33" s="134"/>
      <c r="N33" s="135"/>
      <c r="O33" s="135"/>
      <c r="P33" s="134"/>
      <c r="Q33" s="134"/>
      <c r="R33" s="134"/>
      <c r="S33" s="134"/>
      <c r="T33" s="134"/>
      <c r="U33" s="135"/>
      <c r="V33" s="135"/>
      <c r="W33" s="138" t="s">
        <v>8</v>
      </c>
      <c r="X33" s="134"/>
      <c r="Y33" s="134" t="s">
        <v>49</v>
      </c>
      <c r="Z33" s="134"/>
      <c r="AA33" s="134"/>
      <c r="AB33" s="135"/>
      <c r="AC33" s="135"/>
      <c r="AD33" s="134"/>
      <c r="AE33" s="134"/>
      <c r="AF33" s="134"/>
      <c r="AG33" s="134"/>
      <c r="AH33" s="223"/>
      <c r="AI33" s="226"/>
      <c r="AJ33" s="45" t="s">
        <v>28</v>
      </c>
      <c r="AK33" s="30">
        <f>AI34</f>
        <v>31</v>
      </c>
      <c r="AP33" s="107">
        <f>IFERROR(IF(MONTH(AV32+1)=$AP$28,AV32+1,""),"")</f>
        <v>45858</v>
      </c>
      <c r="AQ33" s="103">
        <f t="shared" si="7"/>
        <v>45859</v>
      </c>
      <c r="AR33" s="103">
        <f t="shared" si="7"/>
        <v>45860</v>
      </c>
      <c r="AS33" s="103">
        <f t="shared" si="7"/>
        <v>45861</v>
      </c>
      <c r="AT33" s="103">
        <f t="shared" si="7"/>
        <v>45862</v>
      </c>
      <c r="AU33" s="103">
        <f t="shared" si="7"/>
        <v>45863</v>
      </c>
      <c r="AV33" s="104">
        <f t="shared" si="7"/>
        <v>45864</v>
      </c>
      <c r="AW33" s="105">
        <f>COUNTIF(V34:AB34,"●")+COUNTIF(V34:AB34,"■")</f>
        <v>3</v>
      </c>
      <c r="AX33" s="95">
        <f>COUNTIF(V35:AB35,"●")+COUNTIF(V35:AB35,"■")</f>
        <v>4</v>
      </c>
      <c r="AY33" s="106" t="str">
        <f t="array" ref="AY33">_xlfn.IFS(AW33=0,"",AW33=0,"-",AX33&gt;=AW33,"〇",AX33&lt;=AW33,"×")</f>
        <v>〇</v>
      </c>
    </row>
    <row r="34" spans="2:54" s="1" customFormat="1" ht="13.5" thickBot="1" x14ac:dyDescent="0.25">
      <c r="B34" s="9" t="s">
        <v>40</v>
      </c>
      <c r="C34" s="140"/>
      <c r="D34" s="140"/>
      <c r="E34" s="140"/>
      <c r="F34" s="140"/>
      <c r="G34" s="141" t="s">
        <v>10</v>
      </c>
      <c r="H34" s="141" t="s">
        <v>10</v>
      </c>
      <c r="I34" s="140"/>
      <c r="J34" s="140"/>
      <c r="K34" s="140"/>
      <c r="L34" s="140"/>
      <c r="M34" s="140"/>
      <c r="N34" s="141" t="s">
        <v>10</v>
      </c>
      <c r="O34" s="141" t="s">
        <v>10</v>
      </c>
      <c r="P34" s="140"/>
      <c r="Q34" s="140"/>
      <c r="R34" s="140"/>
      <c r="S34" s="140"/>
      <c r="T34" s="140"/>
      <c r="U34" s="141" t="s">
        <v>10</v>
      </c>
      <c r="V34" s="141" t="s">
        <v>10</v>
      </c>
      <c r="W34" s="144" t="s">
        <v>10</v>
      </c>
      <c r="X34" s="140"/>
      <c r="Y34" s="140"/>
      <c r="Z34" s="140"/>
      <c r="AA34" s="140"/>
      <c r="AB34" s="141" t="s">
        <v>10</v>
      </c>
      <c r="AC34" s="141" t="s">
        <v>10</v>
      </c>
      <c r="AD34" s="140"/>
      <c r="AE34" s="140"/>
      <c r="AF34" s="140"/>
      <c r="AG34" s="140"/>
      <c r="AH34" s="17">
        <f>COUNTIF(C34:AG34,"●")+COUNTIF(C34:AG34,"■")+COUNTIF(C34:AG34,"▲")</f>
        <v>9</v>
      </c>
      <c r="AI34" s="203">
        <v>31</v>
      </c>
      <c r="AJ34" s="42" t="s">
        <v>43</v>
      </c>
      <c r="AK34" s="34">
        <f>ROUNDDOWN(AK30/AK33,3)</f>
        <v>0.28999999999999998</v>
      </c>
      <c r="AP34" s="107">
        <f>IFERROR(IF(MONTH(AV33+1)=$AP$28,AV33+1,""),"")</f>
        <v>45865</v>
      </c>
      <c r="AQ34" s="103">
        <f t="shared" si="7"/>
        <v>45866</v>
      </c>
      <c r="AR34" s="103">
        <f t="shared" si="7"/>
        <v>45867</v>
      </c>
      <c r="AS34" s="103">
        <f t="shared" si="7"/>
        <v>45868</v>
      </c>
      <c r="AT34" s="103">
        <f t="shared" si="7"/>
        <v>45869</v>
      </c>
      <c r="AU34" s="103" t="str">
        <f t="shared" si="7"/>
        <v/>
      </c>
      <c r="AV34" s="104" t="str">
        <f t="shared" si="7"/>
        <v/>
      </c>
      <c r="AW34" s="105">
        <f>COUNTIF(AC34:AG34,"●")+COUNTIF(AC34:AG34,"■")</f>
        <v>1</v>
      </c>
      <c r="AX34" s="95">
        <f>COUNTIF(AC35:AG35,"●")+COUNTIF(AC35:AG35,"■")</f>
        <v>1</v>
      </c>
      <c r="AY34" s="106" t="str">
        <f t="array" ref="AY34">_xlfn.IFS(AW34=0,"",AW34=0,"-",AX34&gt;=AW34,"〇",AX34&lt;=AW34,"×")</f>
        <v>〇</v>
      </c>
      <c r="AZ34" s="89"/>
      <c r="BA34" s="89"/>
      <c r="BB34" s="89"/>
    </row>
    <row r="35" spans="2:54" s="1" customFormat="1" ht="13.5" thickBot="1" x14ac:dyDescent="0.25">
      <c r="B35" s="10" t="s">
        <v>2</v>
      </c>
      <c r="C35" s="146"/>
      <c r="D35" s="146"/>
      <c r="E35" s="146"/>
      <c r="F35" s="146"/>
      <c r="G35" s="147" t="s">
        <v>10</v>
      </c>
      <c r="H35" s="147" t="s">
        <v>10</v>
      </c>
      <c r="I35" s="146"/>
      <c r="J35" s="146"/>
      <c r="K35" s="146" t="s">
        <v>133</v>
      </c>
      <c r="L35" s="146"/>
      <c r="M35" s="146"/>
      <c r="N35" s="147"/>
      <c r="O35" s="147" t="s">
        <v>10</v>
      </c>
      <c r="P35" s="146"/>
      <c r="Q35" s="146"/>
      <c r="R35" s="146"/>
      <c r="S35" s="146"/>
      <c r="T35" s="146"/>
      <c r="U35" s="147"/>
      <c r="V35" s="147" t="s">
        <v>10</v>
      </c>
      <c r="W35" s="150" t="s">
        <v>10</v>
      </c>
      <c r="X35" s="146"/>
      <c r="Y35" s="146" t="s">
        <v>10</v>
      </c>
      <c r="Z35" s="146"/>
      <c r="AA35" s="146"/>
      <c r="AB35" s="147" t="s">
        <v>10</v>
      </c>
      <c r="AC35" s="147" t="s">
        <v>10</v>
      </c>
      <c r="AD35" s="146"/>
      <c r="AE35" s="146"/>
      <c r="AF35" s="146"/>
      <c r="AG35" s="146"/>
      <c r="AH35" s="123">
        <f>COUNTIF(C35:AG35,"●")+COUNTIF(C35:AG35,"■")+COUNTIF(C35:AG35,"▲")</f>
        <v>9</v>
      </c>
      <c r="AI35" s="204"/>
      <c r="AJ35" s="43" t="s">
        <v>29</v>
      </c>
      <c r="AK35" s="35">
        <f>ROUNDDOWN(AK31/AK33,3)</f>
        <v>0.28999999999999998</v>
      </c>
      <c r="AP35" s="107" t="str">
        <f>IFERROR(IF(MONTH(AV34+1)=$AP$28,AV34+1,""),"")</f>
        <v/>
      </c>
      <c r="AQ35" s="103" t="str">
        <f t="shared" si="7"/>
        <v/>
      </c>
      <c r="AR35" s="103" t="str">
        <f t="shared" si="7"/>
        <v/>
      </c>
      <c r="AS35" s="103" t="str">
        <f t="shared" si="7"/>
        <v/>
      </c>
      <c r="AT35" s="103" t="str">
        <f t="shared" si="7"/>
        <v/>
      </c>
      <c r="AU35" s="103" t="str">
        <f t="shared" si="7"/>
        <v/>
      </c>
      <c r="AV35" s="104" t="str">
        <f t="shared" si="7"/>
        <v/>
      </c>
      <c r="AW35" s="113"/>
      <c r="AX35" s="114"/>
      <c r="AY35" s="106" t="str">
        <f t="array" ref="AY35">_xlfn.IFS(AW35=0,"",AW35=0,"-",AX35&gt;=AW35,"〇",AX35&lt;=AW35,"×")</f>
        <v/>
      </c>
      <c r="AZ35" s="89"/>
      <c r="BA35" s="89"/>
      <c r="BB35" s="89"/>
    </row>
    <row r="36" spans="2:54" x14ac:dyDescent="0.2">
      <c r="AP36" s="91">
        <v>8</v>
      </c>
      <c r="AQ36" s="92" t="s">
        <v>0</v>
      </c>
      <c r="AR36" s="92"/>
      <c r="AS36" s="92"/>
      <c r="AT36" s="92"/>
      <c r="AU36" s="92"/>
      <c r="AV36" s="93"/>
      <c r="AW36" s="194" t="s">
        <v>110</v>
      </c>
      <c r="AX36" s="195"/>
      <c r="AY36" s="196"/>
    </row>
    <row r="37" spans="2:54" ht="13.5" thickBot="1" x14ac:dyDescent="0.25">
      <c r="AG37" s="76" t="s">
        <v>95</v>
      </c>
      <c r="AH37" s="62" t="str">
        <f>IF(AK42="-","-",IF(OR(AK42&gt;=8/28,AK38&gt;=AK40),"OK","NG"))</f>
        <v>OK</v>
      </c>
      <c r="AJ37" s="76" t="s">
        <v>94</v>
      </c>
      <c r="AK37" s="62" t="str">
        <f>IF(AK43="-","-",IF(OR(AK43&gt;=8/28,AK39&gt;=AK40),"OK","NG"))</f>
        <v>OK</v>
      </c>
      <c r="AP37" s="96" t="s">
        <v>1</v>
      </c>
      <c r="AQ37" s="97" t="s">
        <v>112</v>
      </c>
      <c r="AR37" s="97" t="s">
        <v>113</v>
      </c>
      <c r="AS37" s="97" t="s">
        <v>114</v>
      </c>
      <c r="AT37" s="97" t="s">
        <v>39</v>
      </c>
      <c r="AU37" s="97" t="s">
        <v>115</v>
      </c>
      <c r="AV37" s="115" t="s">
        <v>116</v>
      </c>
      <c r="AW37" s="99" t="s">
        <v>117</v>
      </c>
      <c r="AX37" s="100" t="s">
        <v>118</v>
      </c>
      <c r="AY37" s="101" t="s">
        <v>101</v>
      </c>
    </row>
    <row r="38" spans="2:54" ht="13.5" customHeight="1" thickBot="1" x14ac:dyDescent="0.25">
      <c r="B38" s="8" t="s">
        <v>0</v>
      </c>
      <c r="C38" s="228">
        <v>8</v>
      </c>
      <c r="D38" s="229"/>
      <c r="E38" s="229"/>
      <c r="F38" s="229"/>
      <c r="G38" s="229"/>
      <c r="H38" s="229"/>
      <c r="I38" s="229"/>
      <c r="J38" s="229"/>
      <c r="K38" s="229"/>
      <c r="L38" s="229"/>
      <c r="M38" s="229"/>
      <c r="N38" s="229"/>
      <c r="O38" s="229"/>
      <c r="P38" s="229"/>
      <c r="Q38" s="229"/>
      <c r="R38" s="229"/>
      <c r="S38" s="229"/>
      <c r="T38" s="229"/>
      <c r="U38" s="229"/>
      <c r="V38" s="229"/>
      <c r="W38" s="229"/>
      <c r="X38" s="229"/>
      <c r="Y38" s="229"/>
      <c r="Z38" s="229"/>
      <c r="AA38" s="229"/>
      <c r="AB38" s="229"/>
      <c r="AC38" s="229"/>
      <c r="AD38" s="229"/>
      <c r="AE38" s="229"/>
      <c r="AF38" s="229"/>
      <c r="AG38" s="230"/>
      <c r="AH38" s="221" t="s">
        <v>134</v>
      </c>
      <c r="AI38" s="224" t="s">
        <v>28</v>
      </c>
      <c r="AJ38" s="44" t="s">
        <v>41</v>
      </c>
      <c r="AK38" s="32">
        <f>AH42</f>
        <v>11</v>
      </c>
      <c r="AP38" s="107" t="str">
        <f>IF(AO38&lt;&gt;"",AO38+1,IF(TEXT(カレンダー!$A$10,"aaa")=AP37,カレンダー!$A$10,""))</f>
        <v/>
      </c>
      <c r="AQ38" s="103" t="str">
        <f>IF(AP38&lt;&gt;"",AP38+1,IF(TEXT(カレンダー!$A$10,"aaa")=AQ37,カレンダー!$A$10,""))</f>
        <v/>
      </c>
      <c r="AR38" s="103" t="str">
        <f>IF(AQ38&lt;&gt;"",AQ38+1,IF(TEXT(カレンダー!$A$10,"aaa")=AR37,カレンダー!$A$10,""))</f>
        <v/>
      </c>
      <c r="AS38" s="103" t="str">
        <f>IF(AR38&lt;&gt;"",AR38+1,IF(TEXT(カレンダー!$A$10,"aaa")=AS37,カレンダー!$A$10,""))</f>
        <v/>
      </c>
      <c r="AT38" s="103" t="str">
        <f>IF(AS38&lt;&gt;"",AS38+1,IF(TEXT(カレンダー!$A$10,"aaa")=AT37,カレンダー!$A$10,""))</f>
        <v/>
      </c>
      <c r="AU38" s="103">
        <f>IF(AT38&lt;&gt;"",AT38+1,IF(TEXT(カレンダー!$A$10,"aaa")=AU37,カレンダー!$A$10,""))</f>
        <v>45870</v>
      </c>
      <c r="AV38" s="104">
        <f>IF(AU38&lt;&gt;"",AU38+1,IF(TEXT(カレンダー!$A$10,"aaa")=AV37,カレンダー!$A$10,""))</f>
        <v>45871</v>
      </c>
      <c r="AW38" s="105">
        <f>COUNTIF(C42:D42,"●")+COUNTIF(C42:D42,"■")</f>
        <v>1</v>
      </c>
      <c r="AX38" s="95">
        <f>COUNTIF(C43:D43,"●")+COUNTIF(C43:D43,"■")</f>
        <v>1</v>
      </c>
      <c r="AY38" s="106" t="str">
        <f t="array" ref="AY38">_xlfn.IFS(AW38=0,"",AW38=0,"-",AX38&gt;=AW38,"〇",AX38&lt;=AW38,"×")</f>
        <v>〇</v>
      </c>
    </row>
    <row r="39" spans="2:54" ht="13.5" thickBot="1" x14ac:dyDescent="0.25">
      <c r="B39" s="9" t="s">
        <v>1</v>
      </c>
      <c r="C39" s="13">
        <v>1</v>
      </c>
      <c r="D39" s="6">
        <f t="shared" ref="D39:AG39" si="8">+C39+1</f>
        <v>2</v>
      </c>
      <c r="E39" s="6">
        <f t="shared" si="8"/>
        <v>3</v>
      </c>
      <c r="F39" s="13">
        <f t="shared" si="8"/>
        <v>4</v>
      </c>
      <c r="G39" s="13">
        <f t="shared" si="8"/>
        <v>5</v>
      </c>
      <c r="H39" s="13">
        <f t="shared" si="8"/>
        <v>6</v>
      </c>
      <c r="I39" s="13">
        <f t="shared" si="8"/>
        <v>7</v>
      </c>
      <c r="J39" s="13">
        <f t="shared" si="8"/>
        <v>8</v>
      </c>
      <c r="K39" s="6">
        <f t="shared" si="8"/>
        <v>9</v>
      </c>
      <c r="L39" s="6">
        <f t="shared" si="8"/>
        <v>10</v>
      </c>
      <c r="M39" s="7">
        <f t="shared" si="8"/>
        <v>11</v>
      </c>
      <c r="N39" s="13">
        <f t="shared" si="8"/>
        <v>12</v>
      </c>
      <c r="O39" s="13">
        <f t="shared" si="8"/>
        <v>13</v>
      </c>
      <c r="P39" s="13">
        <f t="shared" si="8"/>
        <v>14</v>
      </c>
      <c r="Q39" s="13">
        <f t="shared" si="8"/>
        <v>15</v>
      </c>
      <c r="R39" s="6">
        <f t="shared" si="8"/>
        <v>16</v>
      </c>
      <c r="S39" s="6">
        <f t="shared" si="8"/>
        <v>17</v>
      </c>
      <c r="T39" s="13">
        <f t="shared" si="8"/>
        <v>18</v>
      </c>
      <c r="U39" s="13">
        <f t="shared" si="8"/>
        <v>19</v>
      </c>
      <c r="V39" s="13">
        <f t="shared" si="8"/>
        <v>20</v>
      </c>
      <c r="W39" s="13">
        <f t="shared" si="8"/>
        <v>21</v>
      </c>
      <c r="X39" s="13">
        <f t="shared" si="8"/>
        <v>22</v>
      </c>
      <c r="Y39" s="6">
        <f t="shared" si="8"/>
        <v>23</v>
      </c>
      <c r="Z39" s="6">
        <f t="shared" si="8"/>
        <v>24</v>
      </c>
      <c r="AA39" s="13">
        <f t="shared" si="8"/>
        <v>25</v>
      </c>
      <c r="AB39" s="13">
        <f t="shared" si="8"/>
        <v>26</v>
      </c>
      <c r="AC39" s="13">
        <f t="shared" si="8"/>
        <v>27</v>
      </c>
      <c r="AD39" s="13">
        <f t="shared" si="8"/>
        <v>28</v>
      </c>
      <c r="AE39" s="13">
        <f t="shared" si="8"/>
        <v>29</v>
      </c>
      <c r="AF39" s="6">
        <f t="shared" si="8"/>
        <v>30</v>
      </c>
      <c r="AG39" s="6">
        <f t="shared" si="8"/>
        <v>31</v>
      </c>
      <c r="AH39" s="222"/>
      <c r="AI39" s="225"/>
      <c r="AJ39" s="44" t="s">
        <v>42</v>
      </c>
      <c r="AK39" s="32">
        <f>AH43</f>
        <v>11</v>
      </c>
      <c r="AP39" s="107">
        <f>IFERROR(IF(MONTH(AV38+1)=$AP$36,AV38+1,""),"")</f>
        <v>45872</v>
      </c>
      <c r="AQ39" s="103">
        <f t="shared" ref="AQ39:AV43" si="9">IFERROR(IF(MONTH(AP39+1)=$AP$36,AP39+1,""),"")</f>
        <v>45873</v>
      </c>
      <c r="AR39" s="103">
        <f t="shared" si="9"/>
        <v>45874</v>
      </c>
      <c r="AS39" s="103">
        <f t="shared" si="9"/>
        <v>45875</v>
      </c>
      <c r="AT39" s="103">
        <f t="shared" si="9"/>
        <v>45876</v>
      </c>
      <c r="AU39" s="103">
        <f t="shared" si="9"/>
        <v>45877</v>
      </c>
      <c r="AV39" s="104">
        <f t="shared" si="9"/>
        <v>45878</v>
      </c>
      <c r="AW39" s="105">
        <f>COUNTIF(E42:K42,"●")+COUNTIF(E42:K42,"■")</f>
        <v>2</v>
      </c>
      <c r="AX39" s="95">
        <f>COUNTIF(E43:K43,"●")+COUNTIF(E43:K43,"■")</f>
        <v>2</v>
      </c>
      <c r="AY39" s="106" t="str">
        <f t="array" ref="AY39">_xlfn.IFS(AW39=0,"",AW39=0,"-",AX39&gt;=AW39,"〇",AX39&lt;=AW39,"×")</f>
        <v>〇</v>
      </c>
    </row>
    <row r="40" spans="2:54" ht="13.5" thickBot="1" x14ac:dyDescent="0.25">
      <c r="B40" s="9" t="s">
        <v>3</v>
      </c>
      <c r="C40" s="13" t="s">
        <v>14</v>
      </c>
      <c r="D40" s="6" t="s">
        <v>15</v>
      </c>
      <c r="E40" s="6" t="s">
        <v>16</v>
      </c>
      <c r="F40" s="13" t="s">
        <v>17</v>
      </c>
      <c r="G40" s="13" t="s">
        <v>18</v>
      </c>
      <c r="H40" s="13" t="s">
        <v>12</v>
      </c>
      <c r="I40" s="13" t="s">
        <v>13</v>
      </c>
      <c r="J40" s="13" t="s">
        <v>14</v>
      </c>
      <c r="K40" s="6" t="s">
        <v>15</v>
      </c>
      <c r="L40" s="6" t="s">
        <v>16</v>
      </c>
      <c r="M40" s="7" t="s">
        <v>17</v>
      </c>
      <c r="N40" s="13" t="s">
        <v>18</v>
      </c>
      <c r="O40" s="13" t="s">
        <v>12</v>
      </c>
      <c r="P40" s="13" t="s">
        <v>13</v>
      </c>
      <c r="Q40" s="13" t="s">
        <v>14</v>
      </c>
      <c r="R40" s="6" t="s">
        <v>15</v>
      </c>
      <c r="S40" s="6" t="s">
        <v>16</v>
      </c>
      <c r="T40" s="13" t="s">
        <v>17</v>
      </c>
      <c r="U40" s="13" t="s">
        <v>18</v>
      </c>
      <c r="V40" s="13" t="s">
        <v>12</v>
      </c>
      <c r="W40" s="13" t="s">
        <v>13</v>
      </c>
      <c r="X40" s="13" t="s">
        <v>14</v>
      </c>
      <c r="Y40" s="6" t="s">
        <v>15</v>
      </c>
      <c r="Z40" s="6" t="s">
        <v>16</v>
      </c>
      <c r="AA40" s="13" t="s">
        <v>17</v>
      </c>
      <c r="AB40" s="13" t="s">
        <v>18</v>
      </c>
      <c r="AC40" s="13" t="s">
        <v>12</v>
      </c>
      <c r="AD40" s="13" t="s">
        <v>13</v>
      </c>
      <c r="AE40" s="13" t="s">
        <v>14</v>
      </c>
      <c r="AF40" s="6" t="s">
        <v>15</v>
      </c>
      <c r="AG40" s="6" t="s">
        <v>16</v>
      </c>
      <c r="AH40" s="222"/>
      <c r="AI40" s="225"/>
      <c r="AJ40" s="44" t="s">
        <v>48</v>
      </c>
      <c r="AK40" s="152">
        <v>11</v>
      </c>
      <c r="AP40" s="107">
        <f>IFERROR(IF(MONTH(AV39+1)=$AP$36,AV39+1,""),"")</f>
        <v>45879</v>
      </c>
      <c r="AQ40" s="103">
        <f t="shared" si="9"/>
        <v>45880</v>
      </c>
      <c r="AR40" s="103">
        <f t="shared" si="9"/>
        <v>45881</v>
      </c>
      <c r="AS40" s="103">
        <f t="shared" si="9"/>
        <v>45882</v>
      </c>
      <c r="AT40" s="103">
        <f t="shared" si="9"/>
        <v>45883</v>
      </c>
      <c r="AU40" s="103">
        <f t="shared" si="9"/>
        <v>45884</v>
      </c>
      <c r="AV40" s="104">
        <f t="shared" si="9"/>
        <v>45885</v>
      </c>
      <c r="AW40" s="105">
        <f>COUNTIF(L42:R42,"●")+COUNTIF(L42:R42,"■")</f>
        <v>3</v>
      </c>
      <c r="AX40" s="95">
        <f>COUNTIF(L43:R43,"●")+COUNTIF(L43:R43,"■")</f>
        <v>3</v>
      </c>
      <c r="AY40" s="106" t="str">
        <f t="array" ref="AY40">_xlfn.IFS(AW40=0,"",AW40=0,"-",AX40&gt;=AW40,"〇",AX40&lt;=AW40,"×")</f>
        <v>〇</v>
      </c>
    </row>
    <row r="41" spans="2:54" s="3" customFormat="1" ht="60" customHeight="1" thickBot="1" x14ac:dyDescent="0.25">
      <c r="B41" s="11" t="s">
        <v>4</v>
      </c>
      <c r="C41" s="134"/>
      <c r="D41" s="135"/>
      <c r="E41" s="135"/>
      <c r="F41" s="134"/>
      <c r="G41" s="134"/>
      <c r="H41" s="134"/>
      <c r="I41" s="134"/>
      <c r="J41" s="134"/>
      <c r="K41" s="135"/>
      <c r="L41" s="135"/>
      <c r="M41" s="138" t="s">
        <v>38</v>
      </c>
      <c r="N41" s="134"/>
      <c r="O41" s="134" t="s">
        <v>11</v>
      </c>
      <c r="P41" s="134" t="s">
        <v>31</v>
      </c>
      <c r="Q41" s="134" t="s">
        <v>31</v>
      </c>
      <c r="R41" s="135"/>
      <c r="S41" s="135"/>
      <c r="T41" s="134"/>
      <c r="U41" s="134"/>
      <c r="V41" s="134"/>
      <c r="W41" s="134"/>
      <c r="X41" s="134"/>
      <c r="Y41" s="135"/>
      <c r="Z41" s="135"/>
      <c r="AA41" s="134"/>
      <c r="AB41" s="134"/>
      <c r="AC41" s="134"/>
      <c r="AD41" s="134"/>
      <c r="AE41" s="134"/>
      <c r="AF41" s="135"/>
      <c r="AG41" s="135"/>
      <c r="AH41" s="223"/>
      <c r="AI41" s="226"/>
      <c r="AJ41" s="45" t="s">
        <v>28</v>
      </c>
      <c r="AK41" s="30">
        <f>AI42</f>
        <v>28</v>
      </c>
      <c r="AP41" s="107">
        <f>IFERROR(IF(MONTH(AV40+1)=$AP$36,AV40+1,""),"")</f>
        <v>45886</v>
      </c>
      <c r="AQ41" s="103">
        <f t="shared" si="9"/>
        <v>45887</v>
      </c>
      <c r="AR41" s="103">
        <f t="shared" si="9"/>
        <v>45888</v>
      </c>
      <c r="AS41" s="103">
        <f t="shared" si="9"/>
        <v>45889</v>
      </c>
      <c r="AT41" s="103">
        <f t="shared" si="9"/>
        <v>45890</v>
      </c>
      <c r="AU41" s="103">
        <f t="shared" si="9"/>
        <v>45891</v>
      </c>
      <c r="AV41" s="104">
        <f t="shared" si="9"/>
        <v>45892</v>
      </c>
      <c r="AW41" s="105">
        <f>COUNTIF(S42:Y42,"●")+COUNTIF(S42:Y42,"■")</f>
        <v>2</v>
      </c>
      <c r="AX41" s="95">
        <f>COUNTIF(S43:Y43,"●")+COUNTIF(S43:Y43,"■")</f>
        <v>2</v>
      </c>
      <c r="AY41" s="106" t="str">
        <f t="array" ref="AY41">_xlfn.IFS(AW41=0,"",AW41=0,"-",AX41&gt;=AW41,"〇",AX41&lt;=AW41,"×")</f>
        <v>〇</v>
      </c>
    </row>
    <row r="42" spans="2:54" s="1" customFormat="1" ht="13.5" thickBot="1" x14ac:dyDescent="0.25">
      <c r="B42" s="9" t="s">
        <v>40</v>
      </c>
      <c r="C42" s="140"/>
      <c r="D42" s="141" t="s">
        <v>10</v>
      </c>
      <c r="E42" s="141" t="s">
        <v>10</v>
      </c>
      <c r="F42" s="140"/>
      <c r="G42" s="140"/>
      <c r="H42" s="140"/>
      <c r="I42" s="140"/>
      <c r="J42" s="140"/>
      <c r="K42" s="141" t="s">
        <v>10</v>
      </c>
      <c r="L42" s="141" t="s">
        <v>10</v>
      </c>
      <c r="M42" s="144" t="s">
        <v>10</v>
      </c>
      <c r="N42" s="140"/>
      <c r="O42" s="160"/>
      <c r="P42" s="160"/>
      <c r="Q42" s="160"/>
      <c r="R42" s="141" t="s">
        <v>10</v>
      </c>
      <c r="S42" s="141" t="s">
        <v>10</v>
      </c>
      <c r="T42" s="140"/>
      <c r="U42" s="140"/>
      <c r="V42" s="140"/>
      <c r="W42" s="140"/>
      <c r="X42" s="140"/>
      <c r="Y42" s="141" t="s">
        <v>10</v>
      </c>
      <c r="Z42" s="141" t="s">
        <v>10</v>
      </c>
      <c r="AA42" s="140"/>
      <c r="AB42" s="140"/>
      <c r="AC42" s="140"/>
      <c r="AD42" s="140"/>
      <c r="AE42" s="140"/>
      <c r="AF42" s="141" t="s">
        <v>10</v>
      </c>
      <c r="AG42" s="141" t="s">
        <v>10</v>
      </c>
      <c r="AH42" s="17">
        <f>COUNTIF(C42:AG42,"●")+COUNTIF(C42:AG42,"■")+COUNTIF(C42:AG42,"▲")</f>
        <v>11</v>
      </c>
      <c r="AI42" s="203">
        <v>28</v>
      </c>
      <c r="AJ42" s="42" t="s">
        <v>43</v>
      </c>
      <c r="AK42" s="34">
        <f>ROUNDDOWN(AK38/AK41,3)</f>
        <v>0.39200000000000002</v>
      </c>
      <c r="AP42" s="107">
        <f>IFERROR(IF(MONTH(AV41+1)=$AP$36,AV41+1,""),"")</f>
        <v>45893</v>
      </c>
      <c r="AQ42" s="103">
        <f t="shared" si="9"/>
        <v>45894</v>
      </c>
      <c r="AR42" s="103">
        <f t="shared" si="9"/>
        <v>45895</v>
      </c>
      <c r="AS42" s="103">
        <f t="shared" si="9"/>
        <v>45896</v>
      </c>
      <c r="AT42" s="103">
        <f t="shared" si="9"/>
        <v>45897</v>
      </c>
      <c r="AU42" s="103">
        <f t="shared" si="9"/>
        <v>45898</v>
      </c>
      <c r="AV42" s="104">
        <f t="shared" si="9"/>
        <v>45899</v>
      </c>
      <c r="AW42" s="105">
        <f>COUNTIF(Z42:AF42,"●")+COUNTIF(Z42:AF42,"■")</f>
        <v>2</v>
      </c>
      <c r="AX42" s="95">
        <f>COUNTIF(Z43:AF43,"●")+COUNTIF(Z43:AF43,"■")</f>
        <v>2</v>
      </c>
      <c r="AY42" s="106" t="str">
        <f t="array" ref="AY42">_xlfn.IFS(AW42=0,"",AW42=0,"-",AX42&gt;=AW42,"〇",AX42&lt;=AW42,"×")</f>
        <v>〇</v>
      </c>
      <c r="AZ42" s="89"/>
      <c r="BA42" s="89"/>
      <c r="BB42" s="89"/>
    </row>
    <row r="43" spans="2:54" s="1" customFormat="1" ht="13.5" thickBot="1" x14ac:dyDescent="0.25">
      <c r="B43" s="10" t="s">
        <v>2</v>
      </c>
      <c r="C43" s="146"/>
      <c r="D43" s="147" t="s">
        <v>10</v>
      </c>
      <c r="E43" s="147" t="s">
        <v>10</v>
      </c>
      <c r="F43" s="146"/>
      <c r="G43" s="146"/>
      <c r="H43" s="146"/>
      <c r="I43" s="146"/>
      <c r="J43" s="146"/>
      <c r="K43" s="147" t="s">
        <v>10</v>
      </c>
      <c r="L43" s="147" t="s">
        <v>10</v>
      </c>
      <c r="M43" s="150" t="s">
        <v>10</v>
      </c>
      <c r="N43" s="146"/>
      <c r="O43" s="161"/>
      <c r="P43" s="161"/>
      <c r="Q43" s="161"/>
      <c r="R43" s="147" t="s">
        <v>10</v>
      </c>
      <c r="S43" s="147" t="s">
        <v>10</v>
      </c>
      <c r="T43" s="146"/>
      <c r="U43" s="146"/>
      <c r="V43" s="146"/>
      <c r="W43" s="146"/>
      <c r="X43" s="146"/>
      <c r="Y43" s="147" t="s">
        <v>10</v>
      </c>
      <c r="Z43" s="147" t="s">
        <v>10</v>
      </c>
      <c r="AA43" s="146"/>
      <c r="AB43" s="146"/>
      <c r="AC43" s="146"/>
      <c r="AD43" s="146"/>
      <c r="AE43" s="146"/>
      <c r="AF43" s="147" t="s">
        <v>10</v>
      </c>
      <c r="AG43" s="147" t="s">
        <v>10</v>
      </c>
      <c r="AH43" s="123">
        <f>COUNTIF(C43:AG43,"●")+COUNTIF(C43:AG43,"■")+COUNTIF(C43:AG43,"▲")</f>
        <v>11</v>
      </c>
      <c r="AI43" s="204"/>
      <c r="AJ43" s="43" t="s">
        <v>29</v>
      </c>
      <c r="AK43" s="35">
        <f>ROUNDDOWN(AK39/AK41,3)</f>
        <v>0.39200000000000002</v>
      </c>
      <c r="AP43" s="107">
        <f>IFERROR(IF(MONTH(AV42+1)=$AP$36,AV42+1,""),"")</f>
        <v>45900</v>
      </c>
      <c r="AQ43" s="103" t="str">
        <f t="shared" si="9"/>
        <v/>
      </c>
      <c r="AR43" s="103" t="str">
        <f t="shared" si="9"/>
        <v/>
      </c>
      <c r="AS43" s="103" t="str">
        <f t="shared" si="9"/>
        <v/>
      </c>
      <c r="AT43" s="103" t="str">
        <f t="shared" si="9"/>
        <v/>
      </c>
      <c r="AU43" s="103" t="str">
        <f t="shared" si="9"/>
        <v/>
      </c>
      <c r="AV43" s="104" t="str">
        <f t="shared" si="9"/>
        <v/>
      </c>
      <c r="AW43" s="105">
        <f>COUNTIF(AG43,"●")+COUNTIF(AG43,"■")</f>
        <v>1</v>
      </c>
      <c r="AX43" s="95">
        <f>COUNTIF(AG43,"●")+COUNTIF(AG43,"■")</f>
        <v>1</v>
      </c>
      <c r="AY43" s="106" t="str">
        <f t="array" ref="AY43">_xlfn.IFS(AW43=0,"",AW43=0,"-",AX43&gt;=AW43,"〇",AX43&lt;=AW43,"×")</f>
        <v>〇</v>
      </c>
      <c r="AZ43" s="89"/>
      <c r="BA43" s="89"/>
      <c r="BB43" s="89"/>
    </row>
    <row r="44" spans="2:54" x14ac:dyDescent="0.2">
      <c r="G44" s="21"/>
      <c r="H44" s="21"/>
      <c r="AP44" s="91">
        <v>9</v>
      </c>
      <c r="AQ44" s="92" t="s">
        <v>0</v>
      </c>
      <c r="AR44" s="92"/>
      <c r="AS44" s="92"/>
      <c r="AT44" s="92"/>
      <c r="AU44" s="92"/>
      <c r="AV44" s="93"/>
      <c r="AW44" s="194" t="s">
        <v>110</v>
      </c>
      <c r="AX44" s="195"/>
      <c r="AY44" s="196"/>
    </row>
    <row r="45" spans="2:54" ht="13.5" thickBot="1" x14ac:dyDescent="0.25">
      <c r="G45" s="21"/>
      <c r="H45" s="21"/>
      <c r="AG45" s="76" t="s">
        <v>95</v>
      </c>
      <c r="AH45" s="62" t="str">
        <f>IF(AK50="-","-",IF(OR(AK50&gt;=8/28,AK46&gt;=AK48),"OK","NG"))</f>
        <v>OK</v>
      </c>
      <c r="AJ45" s="76" t="s">
        <v>94</v>
      </c>
      <c r="AK45" s="62" t="str">
        <f>IF(AK51="-","-",IF(OR(AK51&gt;=8/28,AK47&gt;=AK48),"OK","NG"))</f>
        <v>OK</v>
      </c>
      <c r="AP45" s="96" t="s">
        <v>1</v>
      </c>
      <c r="AQ45" s="97" t="s">
        <v>112</v>
      </c>
      <c r="AR45" s="97" t="s">
        <v>113</v>
      </c>
      <c r="AS45" s="97" t="s">
        <v>114</v>
      </c>
      <c r="AT45" s="97" t="s">
        <v>39</v>
      </c>
      <c r="AU45" s="97" t="s">
        <v>115</v>
      </c>
      <c r="AV45" s="115" t="s">
        <v>116</v>
      </c>
      <c r="AW45" s="99" t="s">
        <v>117</v>
      </c>
      <c r="AX45" s="100" t="s">
        <v>118</v>
      </c>
      <c r="AY45" s="101" t="s">
        <v>101</v>
      </c>
    </row>
    <row r="46" spans="2:54" ht="13.5" customHeight="1" thickBot="1" x14ac:dyDescent="0.25">
      <c r="B46" s="8" t="s">
        <v>0</v>
      </c>
      <c r="C46" s="228">
        <v>9</v>
      </c>
      <c r="D46" s="229"/>
      <c r="E46" s="229"/>
      <c r="F46" s="229"/>
      <c r="G46" s="229"/>
      <c r="H46" s="229"/>
      <c r="I46" s="229"/>
      <c r="J46" s="229"/>
      <c r="K46" s="229"/>
      <c r="L46" s="229"/>
      <c r="M46" s="229"/>
      <c r="N46" s="229"/>
      <c r="O46" s="229"/>
      <c r="P46" s="229"/>
      <c r="Q46" s="229"/>
      <c r="R46" s="229"/>
      <c r="S46" s="229"/>
      <c r="T46" s="229"/>
      <c r="U46" s="229"/>
      <c r="V46" s="229"/>
      <c r="W46" s="229"/>
      <c r="X46" s="229"/>
      <c r="Y46" s="229"/>
      <c r="Z46" s="229"/>
      <c r="AA46" s="229"/>
      <c r="AB46" s="229"/>
      <c r="AC46" s="229"/>
      <c r="AD46" s="229"/>
      <c r="AE46" s="229"/>
      <c r="AF46" s="229"/>
      <c r="AG46" s="230"/>
      <c r="AH46" s="221" t="s">
        <v>134</v>
      </c>
      <c r="AI46" s="224" t="s">
        <v>28</v>
      </c>
      <c r="AJ46" s="44" t="s">
        <v>41</v>
      </c>
      <c r="AK46" s="32">
        <f>AH50</f>
        <v>10</v>
      </c>
      <c r="AP46" s="107" t="str">
        <f>IF(AO46&lt;&gt;"",AO46+1,IF(TEXT(カレンダー!$A$12,"aaa")=AP45,カレンダー!$A$12,""))</f>
        <v/>
      </c>
      <c r="AQ46" s="103">
        <f>IF(AP46&lt;&gt;"",AP46+1,IF(TEXT(カレンダー!$A$12,"aaa")=AQ45,カレンダー!$A$12,""))</f>
        <v>45901</v>
      </c>
      <c r="AR46" s="103">
        <f>IF(AQ46&lt;&gt;"",AQ46+1,IF(TEXT(カレンダー!$A$12,"aaa")=AR45,カレンダー!$A$12,""))</f>
        <v>45902</v>
      </c>
      <c r="AS46" s="103">
        <f>IF(AR46&lt;&gt;"",AR46+1,IF(TEXT(カレンダー!$A$12,"aaa")=AS45,カレンダー!$A$12,""))</f>
        <v>45903</v>
      </c>
      <c r="AT46" s="103">
        <f>IF(AS46&lt;&gt;"",AS46+1,IF(TEXT(カレンダー!$A$12,"aaa")=AT45,カレンダー!$A$12,""))</f>
        <v>45904</v>
      </c>
      <c r="AU46" s="103">
        <f>IF(AT46&lt;&gt;"",AT46+1,IF(TEXT(カレンダー!$A$12,"aaa")=AU45,カレンダー!$A$12,""))</f>
        <v>45905</v>
      </c>
      <c r="AV46" s="104">
        <f>IF(AU46&lt;&gt;"",AU46+1,IF(TEXT(カレンダー!$A$12,"aaa")=AV45,カレンダー!$A$12,""))</f>
        <v>45906</v>
      </c>
      <c r="AW46" s="105">
        <f>COUNTIF(C50:H50,"●")+COUNTIF(C50:H50,"■")</f>
        <v>1</v>
      </c>
      <c r="AX46" s="95">
        <f>COUNTIF(C51:H51,"●")+COUNTIF(C51:H51,"■")</f>
        <v>1</v>
      </c>
      <c r="AY46" s="106" t="str">
        <f t="array" ref="AY46">_xlfn.IFS(AW46=0,"",AW46=0,"-",AX46&gt;=AW46,"〇",AX46&lt;=AW46,"×")</f>
        <v>〇</v>
      </c>
    </row>
    <row r="47" spans="2:54" ht="13.5" thickBot="1" x14ac:dyDescent="0.25">
      <c r="B47" s="9" t="s">
        <v>1</v>
      </c>
      <c r="C47" s="13">
        <v>1</v>
      </c>
      <c r="D47" s="13">
        <f t="shared" ref="D47:AF47" si="10">+C47+1</f>
        <v>2</v>
      </c>
      <c r="E47" s="13">
        <f t="shared" si="10"/>
        <v>3</v>
      </c>
      <c r="F47" s="13">
        <f t="shared" si="10"/>
        <v>4</v>
      </c>
      <c r="G47" s="13">
        <f t="shared" si="10"/>
        <v>5</v>
      </c>
      <c r="H47" s="6">
        <f t="shared" si="10"/>
        <v>6</v>
      </c>
      <c r="I47" s="6">
        <f t="shared" si="10"/>
        <v>7</v>
      </c>
      <c r="J47" s="13">
        <f t="shared" si="10"/>
        <v>8</v>
      </c>
      <c r="K47" s="13">
        <f t="shared" si="10"/>
        <v>9</v>
      </c>
      <c r="L47" s="13">
        <f t="shared" si="10"/>
        <v>10</v>
      </c>
      <c r="M47" s="13">
        <f t="shared" si="10"/>
        <v>11</v>
      </c>
      <c r="N47" s="13">
        <f t="shared" si="10"/>
        <v>12</v>
      </c>
      <c r="O47" s="6">
        <f t="shared" si="10"/>
        <v>13</v>
      </c>
      <c r="P47" s="6">
        <f t="shared" si="10"/>
        <v>14</v>
      </c>
      <c r="Q47" s="7">
        <f t="shared" si="10"/>
        <v>15</v>
      </c>
      <c r="R47" s="13">
        <f t="shared" si="10"/>
        <v>16</v>
      </c>
      <c r="S47" s="13">
        <f t="shared" si="10"/>
        <v>17</v>
      </c>
      <c r="T47" s="13">
        <f t="shared" si="10"/>
        <v>18</v>
      </c>
      <c r="U47" s="13">
        <f t="shared" si="10"/>
        <v>19</v>
      </c>
      <c r="V47" s="6">
        <f t="shared" si="10"/>
        <v>20</v>
      </c>
      <c r="W47" s="6">
        <f t="shared" si="10"/>
        <v>21</v>
      </c>
      <c r="X47" s="7">
        <f t="shared" si="10"/>
        <v>22</v>
      </c>
      <c r="Y47" s="13">
        <f t="shared" si="10"/>
        <v>23</v>
      </c>
      <c r="Z47" s="13">
        <f t="shared" si="10"/>
        <v>24</v>
      </c>
      <c r="AA47" s="13">
        <f t="shared" si="10"/>
        <v>25</v>
      </c>
      <c r="AB47" s="13">
        <f t="shared" si="10"/>
        <v>26</v>
      </c>
      <c r="AC47" s="6">
        <f t="shared" si="10"/>
        <v>27</v>
      </c>
      <c r="AD47" s="6">
        <f t="shared" si="10"/>
        <v>28</v>
      </c>
      <c r="AE47" s="13">
        <f t="shared" si="10"/>
        <v>29</v>
      </c>
      <c r="AF47" s="13">
        <f t="shared" si="10"/>
        <v>30</v>
      </c>
      <c r="AG47" s="2"/>
      <c r="AH47" s="222"/>
      <c r="AI47" s="225"/>
      <c r="AJ47" s="44" t="s">
        <v>42</v>
      </c>
      <c r="AK47" s="32">
        <f>AH51</f>
        <v>9</v>
      </c>
      <c r="AP47" s="107">
        <f>IFERROR(IF(MONTH(AV46+1)=$AP$44,AV46+1,""),"")</f>
        <v>45907</v>
      </c>
      <c r="AQ47" s="103">
        <f t="shared" ref="AQ47:AV51" si="11">IFERROR(IF(MONTH(AP47+1)=$AP$44,AP47+1,""),"")</f>
        <v>45908</v>
      </c>
      <c r="AR47" s="103">
        <f t="shared" si="11"/>
        <v>45909</v>
      </c>
      <c r="AS47" s="103">
        <f t="shared" si="11"/>
        <v>45910</v>
      </c>
      <c r="AT47" s="103">
        <f t="shared" si="11"/>
        <v>45911</v>
      </c>
      <c r="AU47" s="103">
        <f t="shared" si="11"/>
        <v>45912</v>
      </c>
      <c r="AV47" s="104">
        <f t="shared" si="11"/>
        <v>45913</v>
      </c>
      <c r="AW47" s="105">
        <f>COUNTIF(I50:O50,"●")+COUNTIF(I50:O50,"■")</f>
        <v>2</v>
      </c>
      <c r="AX47" s="95">
        <f>COUNTIF(I51:O51,"●")+COUNTIF(I51:O51,"■")</f>
        <v>1</v>
      </c>
      <c r="AY47" s="106" t="str">
        <f t="array" ref="AY47">_xlfn.IFS(AW47=0,"",AW47=0,"-",AX47&gt;=AW47,"〇",AX47&lt;=AW47,"×")</f>
        <v>×</v>
      </c>
    </row>
    <row r="48" spans="2:54" ht="13.5" thickBot="1" x14ac:dyDescent="0.25">
      <c r="B48" s="9" t="s">
        <v>3</v>
      </c>
      <c r="C48" s="13" t="s">
        <v>17</v>
      </c>
      <c r="D48" s="13" t="s">
        <v>18</v>
      </c>
      <c r="E48" s="13" t="s">
        <v>12</v>
      </c>
      <c r="F48" s="13" t="s">
        <v>13</v>
      </c>
      <c r="G48" s="13" t="s">
        <v>14</v>
      </c>
      <c r="H48" s="6" t="s">
        <v>15</v>
      </c>
      <c r="I48" s="6" t="s">
        <v>16</v>
      </c>
      <c r="J48" s="13" t="s">
        <v>17</v>
      </c>
      <c r="K48" s="13" t="s">
        <v>18</v>
      </c>
      <c r="L48" s="13" t="s">
        <v>12</v>
      </c>
      <c r="M48" s="13" t="s">
        <v>13</v>
      </c>
      <c r="N48" s="13" t="s">
        <v>14</v>
      </c>
      <c r="O48" s="6" t="s">
        <v>15</v>
      </c>
      <c r="P48" s="6" t="s">
        <v>16</v>
      </c>
      <c r="Q48" s="7" t="s">
        <v>17</v>
      </c>
      <c r="R48" s="13" t="s">
        <v>18</v>
      </c>
      <c r="S48" s="13" t="s">
        <v>12</v>
      </c>
      <c r="T48" s="13" t="s">
        <v>13</v>
      </c>
      <c r="U48" s="13" t="s">
        <v>14</v>
      </c>
      <c r="V48" s="6" t="s">
        <v>15</v>
      </c>
      <c r="W48" s="6" t="s">
        <v>16</v>
      </c>
      <c r="X48" s="7" t="s">
        <v>17</v>
      </c>
      <c r="Y48" s="13" t="s">
        <v>18</v>
      </c>
      <c r="Z48" s="13" t="s">
        <v>12</v>
      </c>
      <c r="AA48" s="13" t="s">
        <v>13</v>
      </c>
      <c r="AB48" s="13" t="s">
        <v>14</v>
      </c>
      <c r="AC48" s="6" t="s">
        <v>15</v>
      </c>
      <c r="AD48" s="6" t="s">
        <v>16</v>
      </c>
      <c r="AE48" s="13" t="s">
        <v>17</v>
      </c>
      <c r="AF48" s="13" t="s">
        <v>18</v>
      </c>
      <c r="AG48" s="2"/>
      <c r="AH48" s="222"/>
      <c r="AI48" s="225"/>
      <c r="AJ48" s="44" t="s">
        <v>48</v>
      </c>
      <c r="AK48" s="152">
        <v>10</v>
      </c>
      <c r="AP48" s="107">
        <f>IFERROR(IF(MONTH(AV47+1)=$AP$44,AV47+1,""),"")</f>
        <v>45914</v>
      </c>
      <c r="AQ48" s="103">
        <f t="shared" si="11"/>
        <v>45915</v>
      </c>
      <c r="AR48" s="103">
        <f t="shared" si="11"/>
        <v>45916</v>
      </c>
      <c r="AS48" s="103">
        <f t="shared" si="11"/>
        <v>45917</v>
      </c>
      <c r="AT48" s="103">
        <f t="shared" si="11"/>
        <v>45918</v>
      </c>
      <c r="AU48" s="103">
        <f t="shared" si="11"/>
        <v>45919</v>
      </c>
      <c r="AV48" s="104">
        <f t="shared" si="11"/>
        <v>45920</v>
      </c>
      <c r="AW48" s="105">
        <f>COUNTIF(P50:V50,"●")+COUNTIF(P50:V50,"■")</f>
        <v>3</v>
      </c>
      <c r="AX48" s="95">
        <f>COUNTIF(P51:V51,"●")+COUNTIF(P51:V51,"■")</f>
        <v>3</v>
      </c>
      <c r="AY48" s="106" t="str">
        <f t="array" ref="AY48">_xlfn.IFS(AW48=0,"",AW48=0,"-",AX48&gt;=AW48,"〇",AX48&lt;=AW48,"×")</f>
        <v>〇</v>
      </c>
    </row>
    <row r="49" spans="2:54" s="3" customFormat="1" ht="60" customHeight="1" thickBot="1" x14ac:dyDescent="0.25">
      <c r="B49" s="11" t="s">
        <v>4</v>
      </c>
      <c r="C49" s="134"/>
      <c r="D49" s="134"/>
      <c r="E49" s="134"/>
      <c r="F49" s="134"/>
      <c r="G49" s="134" t="s">
        <v>46</v>
      </c>
      <c r="H49" s="135"/>
      <c r="I49" s="135"/>
      <c r="J49" s="134"/>
      <c r="K49" s="134"/>
      <c r="L49" s="134"/>
      <c r="M49" s="134"/>
      <c r="N49" s="134"/>
      <c r="O49" s="135"/>
      <c r="P49" s="135"/>
      <c r="Q49" s="138" t="s">
        <v>32</v>
      </c>
      <c r="R49" s="134"/>
      <c r="S49" s="134"/>
      <c r="T49" s="134"/>
      <c r="U49" s="134"/>
      <c r="V49" s="135"/>
      <c r="W49" s="135"/>
      <c r="X49" s="138" t="s">
        <v>33</v>
      </c>
      <c r="Y49" s="134"/>
      <c r="Z49" s="134"/>
      <c r="AA49" s="134"/>
      <c r="AB49" s="134"/>
      <c r="AC49" s="135"/>
      <c r="AD49" s="135"/>
      <c r="AE49" s="134"/>
      <c r="AF49" s="134"/>
      <c r="AG49" s="155"/>
      <c r="AH49" s="223"/>
      <c r="AI49" s="226"/>
      <c r="AJ49" s="45" t="s">
        <v>28</v>
      </c>
      <c r="AK49" s="30">
        <f>AI50</f>
        <v>30</v>
      </c>
      <c r="AP49" s="107">
        <f>IFERROR(IF(MONTH(AV48+1)=$AP$44,AV48+1,""),"")</f>
        <v>45921</v>
      </c>
      <c r="AQ49" s="103">
        <f t="shared" si="11"/>
        <v>45922</v>
      </c>
      <c r="AR49" s="103">
        <f t="shared" si="11"/>
        <v>45923</v>
      </c>
      <c r="AS49" s="103">
        <f t="shared" si="11"/>
        <v>45924</v>
      </c>
      <c r="AT49" s="103">
        <f t="shared" si="11"/>
        <v>45925</v>
      </c>
      <c r="AU49" s="103">
        <f t="shared" si="11"/>
        <v>45926</v>
      </c>
      <c r="AV49" s="104">
        <f t="shared" si="11"/>
        <v>45927</v>
      </c>
      <c r="AW49" s="105">
        <f>COUNTIF(W50:AC50,"●")+COUNTIF(W50:AC50,"■")</f>
        <v>3</v>
      </c>
      <c r="AX49" s="95">
        <f>COUNTIF(W51:AC51,"●")+COUNTIF(W51:AC51,"■")</f>
        <v>3</v>
      </c>
      <c r="AY49" s="106" t="str">
        <f t="array" ref="AY49">_xlfn.IFS(AW49=0,"",AW49=0,"-",AX49&gt;=AW49,"〇",AX49&lt;=AW49,"×")</f>
        <v>〇</v>
      </c>
    </row>
    <row r="50" spans="2:54" s="1" customFormat="1" ht="13.5" thickBot="1" x14ac:dyDescent="0.25">
      <c r="B50" s="9" t="s">
        <v>40</v>
      </c>
      <c r="C50" s="140"/>
      <c r="D50" s="140"/>
      <c r="E50" s="140"/>
      <c r="F50" s="140"/>
      <c r="G50" s="140"/>
      <c r="H50" s="141" t="s">
        <v>10</v>
      </c>
      <c r="I50" s="141" t="s">
        <v>10</v>
      </c>
      <c r="J50" s="140"/>
      <c r="K50" s="140"/>
      <c r="L50" s="140"/>
      <c r="M50" s="140"/>
      <c r="N50" s="140"/>
      <c r="O50" s="141" t="s">
        <v>10</v>
      </c>
      <c r="P50" s="141" t="s">
        <v>10</v>
      </c>
      <c r="Q50" s="144" t="s">
        <v>10</v>
      </c>
      <c r="R50" s="140"/>
      <c r="S50" s="140"/>
      <c r="T50" s="140"/>
      <c r="U50" s="140"/>
      <c r="V50" s="141" t="s">
        <v>10</v>
      </c>
      <c r="W50" s="141" t="s">
        <v>10</v>
      </c>
      <c r="X50" s="144" t="s">
        <v>10</v>
      </c>
      <c r="Y50" s="140"/>
      <c r="Z50" s="140"/>
      <c r="AA50" s="140"/>
      <c r="AB50" s="140"/>
      <c r="AC50" s="141" t="s">
        <v>10</v>
      </c>
      <c r="AD50" s="141" t="s">
        <v>10</v>
      </c>
      <c r="AE50" s="140"/>
      <c r="AF50" s="140"/>
      <c r="AG50" s="156"/>
      <c r="AH50" s="17">
        <f>COUNTIF(C50:AG50,"●")+COUNTIF(C50:AG50,"■")+COUNTIF(C50:AG50,"▲")</f>
        <v>10</v>
      </c>
      <c r="AI50" s="203">
        <v>30</v>
      </c>
      <c r="AJ50" s="42" t="s">
        <v>43</v>
      </c>
      <c r="AK50" s="34">
        <f>ROUNDDOWN(AK46/AK49,3)</f>
        <v>0.33300000000000002</v>
      </c>
      <c r="AP50" s="107">
        <f>IFERROR(IF(MONTH(AV49+1)=$AP$44,AV49+1,""),"")</f>
        <v>45928</v>
      </c>
      <c r="AQ50" s="103">
        <f t="shared" si="11"/>
        <v>45929</v>
      </c>
      <c r="AR50" s="103">
        <f t="shared" si="11"/>
        <v>45930</v>
      </c>
      <c r="AS50" s="103" t="str">
        <f t="shared" si="11"/>
        <v/>
      </c>
      <c r="AT50" s="103" t="str">
        <f t="shared" si="11"/>
        <v/>
      </c>
      <c r="AU50" s="103" t="str">
        <f t="shared" si="11"/>
        <v/>
      </c>
      <c r="AV50" s="104" t="str">
        <f t="shared" si="11"/>
        <v/>
      </c>
      <c r="AW50" s="105">
        <f>COUNTIF(AD50:AF50,"●")+COUNTIF(AD50:AF50,"■")</f>
        <v>1</v>
      </c>
      <c r="AX50" s="95">
        <f>COUNTIF(AD51:AF51,"●")+COUNTIF(AD51:AF51,"■")</f>
        <v>1</v>
      </c>
      <c r="AY50" s="106" t="str">
        <f t="array" ref="AY50">_xlfn.IFS(AW50=0,"",AW50=0,"-",AX50&gt;=AW50,"〇",AX50&lt;=AW50,"×")</f>
        <v>〇</v>
      </c>
      <c r="AZ50" s="89"/>
      <c r="BA50" s="89"/>
      <c r="BB50" s="89"/>
    </row>
    <row r="51" spans="2:54" s="1" customFormat="1" ht="13.5" thickBot="1" x14ac:dyDescent="0.25">
      <c r="B51" s="10" t="s">
        <v>2</v>
      </c>
      <c r="C51" s="146"/>
      <c r="D51" s="146"/>
      <c r="E51" s="146"/>
      <c r="F51" s="146"/>
      <c r="G51" s="146" t="s">
        <v>10</v>
      </c>
      <c r="H51" s="147"/>
      <c r="I51" s="147" t="s">
        <v>10</v>
      </c>
      <c r="J51" s="146"/>
      <c r="K51" s="146"/>
      <c r="L51" s="146"/>
      <c r="M51" s="146"/>
      <c r="N51" s="146"/>
      <c r="O51" s="147"/>
      <c r="P51" s="147" t="s">
        <v>10</v>
      </c>
      <c r="Q51" s="150" t="s">
        <v>10</v>
      </c>
      <c r="R51" s="146"/>
      <c r="S51" s="146"/>
      <c r="T51" s="146"/>
      <c r="U51" s="146"/>
      <c r="V51" s="147" t="s">
        <v>10</v>
      </c>
      <c r="W51" s="147" t="s">
        <v>10</v>
      </c>
      <c r="X51" s="150" t="s">
        <v>10</v>
      </c>
      <c r="Y51" s="146"/>
      <c r="Z51" s="146"/>
      <c r="AA51" s="146"/>
      <c r="AB51" s="146"/>
      <c r="AC51" s="147" t="s">
        <v>10</v>
      </c>
      <c r="AD51" s="147" t="s">
        <v>10</v>
      </c>
      <c r="AE51" s="146"/>
      <c r="AF51" s="146"/>
      <c r="AG51" s="157"/>
      <c r="AH51" s="123">
        <f>COUNTIF(C51:AG51,"●")+COUNTIF(C51:AG51,"■")+COUNTIF(C51:AG51,"▲")</f>
        <v>9</v>
      </c>
      <c r="AI51" s="204"/>
      <c r="AJ51" s="43" t="s">
        <v>29</v>
      </c>
      <c r="AK51" s="35">
        <f>ROUNDDOWN(AK47/AK49,3)</f>
        <v>0.3</v>
      </c>
      <c r="AP51" s="107" t="str">
        <f>IFERROR(IF(MONTH(AV50+1)=$AP$44,AV50+1,""),"")</f>
        <v/>
      </c>
      <c r="AQ51" s="103" t="str">
        <f t="shared" si="11"/>
        <v/>
      </c>
      <c r="AR51" s="103" t="str">
        <f t="shared" si="11"/>
        <v/>
      </c>
      <c r="AS51" s="103" t="str">
        <f t="shared" si="11"/>
        <v/>
      </c>
      <c r="AT51" s="103" t="str">
        <f t="shared" si="11"/>
        <v/>
      </c>
      <c r="AU51" s="103" t="str">
        <f t="shared" si="11"/>
        <v/>
      </c>
      <c r="AV51" s="104" t="str">
        <f t="shared" si="11"/>
        <v/>
      </c>
      <c r="AW51" s="113"/>
      <c r="AX51" s="114"/>
      <c r="AY51" s="106" t="str">
        <f t="array" ref="AY51">_xlfn.IFS(AW51=0,"",AW51=0,"-",AX51&gt;=AW51,"〇",AX51&lt;=AW51,"×")</f>
        <v/>
      </c>
      <c r="AZ51" s="89"/>
      <c r="BA51" s="89"/>
      <c r="BB51" s="89"/>
    </row>
    <row r="52" spans="2:54" x14ac:dyDescent="0.2">
      <c r="AP52" s="91">
        <v>10</v>
      </c>
      <c r="AQ52" s="92" t="s">
        <v>0</v>
      </c>
      <c r="AR52" s="92"/>
      <c r="AS52" s="92"/>
      <c r="AT52" s="92"/>
      <c r="AU52" s="92"/>
      <c r="AV52" s="93"/>
      <c r="AW52" s="194" t="s">
        <v>110</v>
      </c>
      <c r="AX52" s="195"/>
      <c r="AY52" s="196"/>
    </row>
    <row r="53" spans="2:54" ht="13.5" thickBot="1" x14ac:dyDescent="0.25">
      <c r="AG53" s="76" t="s">
        <v>95</v>
      </c>
      <c r="AH53" s="62" t="str">
        <f>IF(AK58="-","-",IF(OR(AK58&gt;=8/28,AK54&gt;=AK56),"OK","NG"))</f>
        <v>OK</v>
      </c>
      <c r="AJ53" s="76" t="s">
        <v>94</v>
      </c>
      <c r="AK53" s="62" t="str">
        <f>IF(AK59="-","-",IF(OR(AK59&gt;=8/28,AK55&gt;=AK56),"OK","NG"))</f>
        <v>OK</v>
      </c>
      <c r="AP53" s="96" t="s">
        <v>1</v>
      </c>
      <c r="AQ53" s="97" t="s">
        <v>112</v>
      </c>
      <c r="AR53" s="97" t="s">
        <v>113</v>
      </c>
      <c r="AS53" s="97" t="s">
        <v>114</v>
      </c>
      <c r="AT53" s="97" t="s">
        <v>39</v>
      </c>
      <c r="AU53" s="97" t="s">
        <v>115</v>
      </c>
      <c r="AV53" s="115" t="s">
        <v>116</v>
      </c>
      <c r="AW53" s="99" t="s">
        <v>117</v>
      </c>
      <c r="AX53" s="100" t="s">
        <v>118</v>
      </c>
      <c r="AY53" s="101" t="s">
        <v>101</v>
      </c>
    </row>
    <row r="54" spans="2:54" ht="13.5" customHeight="1" thickBot="1" x14ac:dyDescent="0.25">
      <c r="B54" s="8" t="s">
        <v>0</v>
      </c>
      <c r="C54" s="228">
        <v>10</v>
      </c>
      <c r="D54" s="229"/>
      <c r="E54" s="229"/>
      <c r="F54" s="229"/>
      <c r="G54" s="229"/>
      <c r="H54" s="229"/>
      <c r="I54" s="229"/>
      <c r="J54" s="229"/>
      <c r="K54" s="229"/>
      <c r="L54" s="229"/>
      <c r="M54" s="229"/>
      <c r="N54" s="229"/>
      <c r="O54" s="229"/>
      <c r="P54" s="229"/>
      <c r="Q54" s="229"/>
      <c r="R54" s="229"/>
      <c r="S54" s="229"/>
      <c r="T54" s="229"/>
      <c r="U54" s="229"/>
      <c r="V54" s="229"/>
      <c r="W54" s="229"/>
      <c r="X54" s="229"/>
      <c r="Y54" s="229"/>
      <c r="Z54" s="229"/>
      <c r="AA54" s="229"/>
      <c r="AB54" s="229"/>
      <c r="AC54" s="229"/>
      <c r="AD54" s="229"/>
      <c r="AE54" s="229"/>
      <c r="AF54" s="229"/>
      <c r="AG54" s="230"/>
      <c r="AH54" s="221" t="s">
        <v>134</v>
      </c>
      <c r="AI54" s="224" t="s">
        <v>28</v>
      </c>
      <c r="AJ54" s="44" t="s">
        <v>41</v>
      </c>
      <c r="AK54" s="32">
        <f>AH58</f>
        <v>7</v>
      </c>
      <c r="AP54" s="107" t="str">
        <f>IF(AO54&lt;&gt;"",AO54+1,IF(TEXT(カレンダー!$A$14,"aaa")=AP53,カレンダー!$A$14,""))</f>
        <v/>
      </c>
      <c r="AQ54" s="103" t="str">
        <f>IF(AP54&lt;&gt;"",AP54+1,IF(TEXT(カレンダー!$A$14,"aaa")=AQ53,カレンダー!$A$14,""))</f>
        <v/>
      </c>
      <c r="AR54" s="103" t="str">
        <f>IF(AQ54&lt;&gt;"",AQ54+1,IF(TEXT(カレンダー!$A$14,"aaa")=AR53,カレンダー!$A$14,""))</f>
        <v/>
      </c>
      <c r="AS54" s="103">
        <f>IF(AR54&lt;&gt;"",AR54+1,IF(TEXT(カレンダー!$A$14,"aaa")=AS53,カレンダー!$A$14,""))</f>
        <v>45931</v>
      </c>
      <c r="AT54" s="103">
        <f>IF(AS54&lt;&gt;"",AS54+1,IF(TEXT(カレンダー!$A$14,"aaa")=AT53,カレンダー!$A$14,""))</f>
        <v>45932</v>
      </c>
      <c r="AU54" s="103">
        <f>IF(AT54&lt;&gt;"",AT54+1,IF(TEXT(カレンダー!$A$14,"aaa")=AU53,カレンダー!$A$14,""))</f>
        <v>45933</v>
      </c>
      <c r="AV54" s="104">
        <f>IF(AU54&lt;&gt;"",AU54+1,IF(TEXT(カレンダー!$A$14,"aaa")=AV53,カレンダー!$A$14,""))</f>
        <v>45934</v>
      </c>
      <c r="AW54" s="105">
        <f>COUNTIF(C58:F58,"●")+COUNTIF(C58:F58,"■")</f>
        <v>1</v>
      </c>
      <c r="AX54" s="95">
        <f>COUNTIF(C59:F59,"●")+COUNTIF(C59:F59,"■")</f>
        <v>1</v>
      </c>
      <c r="AY54" s="106" t="str">
        <f t="array" ref="AY54">_xlfn.IFS(AW54=0,"",AW54=0,"-",AX54&gt;=AW54,"〇",AX54&lt;=AW54,"×")</f>
        <v>〇</v>
      </c>
    </row>
    <row r="55" spans="2:54" ht="13.5" thickBot="1" x14ac:dyDescent="0.25">
      <c r="B55" s="9" t="s">
        <v>1</v>
      </c>
      <c r="C55" s="13">
        <v>1</v>
      </c>
      <c r="D55" s="13">
        <f t="shared" ref="D55:AG55" si="12">+C55+1</f>
        <v>2</v>
      </c>
      <c r="E55" s="13">
        <f t="shared" si="12"/>
        <v>3</v>
      </c>
      <c r="F55" s="6">
        <f t="shared" si="12"/>
        <v>4</v>
      </c>
      <c r="G55" s="6">
        <f t="shared" si="12"/>
        <v>5</v>
      </c>
      <c r="H55" s="13">
        <f t="shared" si="12"/>
        <v>6</v>
      </c>
      <c r="I55" s="13">
        <f t="shared" si="12"/>
        <v>7</v>
      </c>
      <c r="J55" s="13">
        <f t="shared" si="12"/>
        <v>8</v>
      </c>
      <c r="K55" s="13">
        <f t="shared" si="12"/>
        <v>9</v>
      </c>
      <c r="L55" s="13">
        <f t="shared" si="12"/>
        <v>10</v>
      </c>
      <c r="M55" s="6">
        <f t="shared" si="12"/>
        <v>11</v>
      </c>
      <c r="N55" s="6">
        <f t="shared" si="12"/>
        <v>12</v>
      </c>
      <c r="O55" s="7">
        <f t="shared" si="12"/>
        <v>13</v>
      </c>
      <c r="P55" s="13">
        <f t="shared" si="12"/>
        <v>14</v>
      </c>
      <c r="Q55" s="13">
        <f t="shared" si="12"/>
        <v>15</v>
      </c>
      <c r="R55" s="13">
        <f t="shared" si="12"/>
        <v>16</v>
      </c>
      <c r="S55" s="13">
        <f t="shared" si="12"/>
        <v>17</v>
      </c>
      <c r="T55" s="6">
        <f t="shared" si="12"/>
        <v>18</v>
      </c>
      <c r="U55" s="6">
        <f t="shared" si="12"/>
        <v>19</v>
      </c>
      <c r="V55" s="13">
        <f t="shared" si="12"/>
        <v>20</v>
      </c>
      <c r="W55" s="13">
        <f t="shared" si="12"/>
        <v>21</v>
      </c>
      <c r="X55" s="13">
        <f t="shared" si="12"/>
        <v>22</v>
      </c>
      <c r="Y55" s="13">
        <f t="shared" si="12"/>
        <v>23</v>
      </c>
      <c r="Z55" s="13">
        <f t="shared" si="12"/>
        <v>24</v>
      </c>
      <c r="AA55" s="6">
        <f t="shared" si="12"/>
        <v>25</v>
      </c>
      <c r="AB55" s="6">
        <f t="shared" si="12"/>
        <v>26</v>
      </c>
      <c r="AC55" s="13">
        <f t="shared" si="12"/>
        <v>27</v>
      </c>
      <c r="AD55" s="13">
        <f t="shared" si="12"/>
        <v>28</v>
      </c>
      <c r="AE55" s="13">
        <f t="shared" si="12"/>
        <v>29</v>
      </c>
      <c r="AF55" s="13">
        <f t="shared" si="12"/>
        <v>30</v>
      </c>
      <c r="AG55" s="13">
        <f t="shared" si="12"/>
        <v>31</v>
      </c>
      <c r="AH55" s="222"/>
      <c r="AI55" s="225"/>
      <c r="AJ55" s="44" t="s">
        <v>42</v>
      </c>
      <c r="AK55" s="32">
        <f>AH59</f>
        <v>7</v>
      </c>
      <c r="AP55" s="107">
        <f>IFERROR(IF(MONTH(AV54+1)=$AP$52,AV54+1,""),"")</f>
        <v>45935</v>
      </c>
      <c r="AQ55" s="103">
        <f t="shared" ref="AQ55:AV59" si="13">IFERROR(IF(MONTH(AP55+1)=$AP$52,AP55+1,""),"")</f>
        <v>45936</v>
      </c>
      <c r="AR55" s="103">
        <f t="shared" si="13"/>
        <v>45937</v>
      </c>
      <c r="AS55" s="103">
        <f t="shared" si="13"/>
        <v>45938</v>
      </c>
      <c r="AT55" s="103">
        <f t="shared" si="13"/>
        <v>45939</v>
      </c>
      <c r="AU55" s="103">
        <f t="shared" si="13"/>
        <v>45940</v>
      </c>
      <c r="AV55" s="104">
        <f t="shared" si="13"/>
        <v>45941</v>
      </c>
      <c r="AW55" s="105">
        <f>COUNTIF(G58:M58,"●")+COUNTIF(G58:M58,"■")</f>
        <v>2</v>
      </c>
      <c r="AX55" s="95">
        <f>COUNTIF(G59:M59,"●")+COUNTIF(G59:M59,"■")</f>
        <v>2</v>
      </c>
      <c r="AY55" s="106" t="str">
        <f t="array" ref="AY55">_xlfn.IFS(AW55=0,"",AW55=0,"-",AX55&gt;=AW55,"〇",AX55&lt;=AW55,"×")</f>
        <v>〇</v>
      </c>
    </row>
    <row r="56" spans="2:54" ht="13.5" thickBot="1" x14ac:dyDescent="0.25">
      <c r="B56" s="9" t="s">
        <v>3</v>
      </c>
      <c r="C56" s="13" t="s">
        <v>12</v>
      </c>
      <c r="D56" s="13" t="s">
        <v>13</v>
      </c>
      <c r="E56" s="13" t="s">
        <v>14</v>
      </c>
      <c r="F56" s="6" t="s">
        <v>15</v>
      </c>
      <c r="G56" s="6" t="s">
        <v>16</v>
      </c>
      <c r="H56" s="13" t="s">
        <v>17</v>
      </c>
      <c r="I56" s="13" t="s">
        <v>18</v>
      </c>
      <c r="J56" s="13" t="s">
        <v>12</v>
      </c>
      <c r="K56" s="13" t="s">
        <v>13</v>
      </c>
      <c r="L56" s="13" t="s">
        <v>14</v>
      </c>
      <c r="M56" s="6" t="s">
        <v>15</v>
      </c>
      <c r="N56" s="6" t="s">
        <v>16</v>
      </c>
      <c r="O56" s="7" t="s">
        <v>17</v>
      </c>
      <c r="P56" s="13" t="s">
        <v>18</v>
      </c>
      <c r="Q56" s="13" t="s">
        <v>12</v>
      </c>
      <c r="R56" s="13" t="s">
        <v>13</v>
      </c>
      <c r="S56" s="13" t="s">
        <v>14</v>
      </c>
      <c r="T56" s="6" t="s">
        <v>15</v>
      </c>
      <c r="U56" s="6" t="s">
        <v>16</v>
      </c>
      <c r="V56" s="13" t="s">
        <v>17</v>
      </c>
      <c r="W56" s="13" t="s">
        <v>18</v>
      </c>
      <c r="X56" s="13" t="s">
        <v>12</v>
      </c>
      <c r="Y56" s="13" t="s">
        <v>13</v>
      </c>
      <c r="Z56" s="13" t="s">
        <v>14</v>
      </c>
      <c r="AA56" s="6" t="s">
        <v>15</v>
      </c>
      <c r="AB56" s="6" t="s">
        <v>16</v>
      </c>
      <c r="AC56" s="13" t="s">
        <v>17</v>
      </c>
      <c r="AD56" s="13" t="s">
        <v>18</v>
      </c>
      <c r="AE56" s="13" t="s">
        <v>12</v>
      </c>
      <c r="AF56" s="13" t="s">
        <v>13</v>
      </c>
      <c r="AG56" s="13" t="s">
        <v>14</v>
      </c>
      <c r="AH56" s="222"/>
      <c r="AI56" s="225"/>
      <c r="AJ56" s="44" t="s">
        <v>48</v>
      </c>
      <c r="AK56" s="152">
        <v>9</v>
      </c>
      <c r="AP56" s="107">
        <f>IFERROR(IF(MONTH(AV55+1)=$AP$52,AV55+1,""),"")</f>
        <v>45942</v>
      </c>
      <c r="AQ56" s="103">
        <f t="shared" si="13"/>
        <v>45943</v>
      </c>
      <c r="AR56" s="103">
        <f t="shared" si="13"/>
        <v>45944</v>
      </c>
      <c r="AS56" s="103">
        <f t="shared" si="13"/>
        <v>45945</v>
      </c>
      <c r="AT56" s="103">
        <f t="shared" si="13"/>
        <v>45946</v>
      </c>
      <c r="AU56" s="103">
        <f t="shared" si="13"/>
        <v>45947</v>
      </c>
      <c r="AV56" s="104">
        <f t="shared" si="13"/>
        <v>45948</v>
      </c>
      <c r="AW56" s="105">
        <f>COUNTIF(N58:T58,"●")+COUNTIF(N58:T58,"■")</f>
        <v>3</v>
      </c>
      <c r="AX56" s="95">
        <f>COUNTIF(N59:T59,"●")+COUNTIF(N59:T59,"■")</f>
        <v>3</v>
      </c>
      <c r="AY56" s="106" t="str">
        <f t="array" ref="AY56">_xlfn.IFS(AW56=0,"",AW56=0,"-",AX56&gt;=AW56,"〇",AX56&lt;=AW56,"×")</f>
        <v>〇</v>
      </c>
    </row>
    <row r="57" spans="2:54" s="3" customFormat="1" ht="60" customHeight="1" thickBot="1" x14ac:dyDescent="0.25">
      <c r="B57" s="11" t="s">
        <v>4</v>
      </c>
      <c r="C57" s="134"/>
      <c r="D57" s="134"/>
      <c r="E57" s="134"/>
      <c r="F57" s="135"/>
      <c r="G57" s="135"/>
      <c r="H57" s="134"/>
      <c r="I57" s="134"/>
      <c r="J57" s="134"/>
      <c r="K57" s="134"/>
      <c r="L57" s="134"/>
      <c r="M57" s="135"/>
      <c r="N57" s="135"/>
      <c r="O57" s="138" t="s">
        <v>34</v>
      </c>
      <c r="P57" s="134"/>
      <c r="Q57" s="134"/>
      <c r="R57" s="134"/>
      <c r="S57" s="134"/>
      <c r="T57" s="135"/>
      <c r="U57" s="135"/>
      <c r="V57" s="134"/>
      <c r="W57" s="134"/>
      <c r="X57" s="134"/>
      <c r="Y57" s="134" t="s">
        <v>44</v>
      </c>
      <c r="Z57" s="134" t="s">
        <v>44</v>
      </c>
      <c r="AA57" s="135" t="s">
        <v>45</v>
      </c>
      <c r="AB57" s="135" t="s">
        <v>45</v>
      </c>
      <c r="AC57" s="134" t="s">
        <v>45</v>
      </c>
      <c r="AD57" s="134" t="s">
        <v>44</v>
      </c>
      <c r="AE57" s="134" t="s">
        <v>44</v>
      </c>
      <c r="AF57" s="134" t="s">
        <v>44</v>
      </c>
      <c r="AG57" s="134" t="s">
        <v>44</v>
      </c>
      <c r="AH57" s="223"/>
      <c r="AI57" s="226"/>
      <c r="AJ57" s="45" t="s">
        <v>28</v>
      </c>
      <c r="AK57" s="30">
        <f>AI58</f>
        <v>22</v>
      </c>
      <c r="AP57" s="107">
        <f>IFERROR(IF(MONTH(AV56+1)=$AP$52,AV56+1,""),"")</f>
        <v>45949</v>
      </c>
      <c r="AQ57" s="103">
        <f t="shared" si="13"/>
        <v>45950</v>
      </c>
      <c r="AR57" s="103">
        <f t="shared" si="13"/>
        <v>45951</v>
      </c>
      <c r="AS57" s="103">
        <f t="shared" si="13"/>
        <v>45952</v>
      </c>
      <c r="AT57" s="103">
        <f t="shared" si="13"/>
        <v>45953</v>
      </c>
      <c r="AU57" s="103">
        <f t="shared" si="13"/>
        <v>45954</v>
      </c>
      <c r="AV57" s="104">
        <f t="shared" si="13"/>
        <v>45955</v>
      </c>
      <c r="AW57" s="105">
        <f>COUNTIF(U58:AA58,"●")+COUNTIF(U58:AA58,"■")</f>
        <v>1</v>
      </c>
      <c r="AX57" s="95">
        <f>COUNTIF(U59:AA59,"●")+COUNTIF(U59:AA59,"■")</f>
        <v>1</v>
      </c>
      <c r="AY57" s="106" t="str">
        <f t="array" ref="AY57">_xlfn.IFS(AW57=0,"",AW57=0,"-",AX57&gt;=AW57,"〇",AX57&lt;=AW57,"×")</f>
        <v>〇</v>
      </c>
    </row>
    <row r="58" spans="2:54" s="1" customFormat="1" ht="13.5" thickBot="1" x14ac:dyDescent="0.25">
      <c r="B58" s="9" t="s">
        <v>40</v>
      </c>
      <c r="C58" s="140"/>
      <c r="D58" s="140"/>
      <c r="E58" s="140"/>
      <c r="F58" s="141" t="s">
        <v>10</v>
      </c>
      <c r="G58" s="141" t="s">
        <v>10</v>
      </c>
      <c r="H58" s="140"/>
      <c r="I58" s="140"/>
      <c r="J58" s="140"/>
      <c r="K58" s="140"/>
      <c r="L58" s="140"/>
      <c r="M58" s="141" t="s">
        <v>10</v>
      </c>
      <c r="N58" s="141" t="s">
        <v>10</v>
      </c>
      <c r="O58" s="144" t="s">
        <v>10</v>
      </c>
      <c r="P58" s="140"/>
      <c r="Q58" s="140"/>
      <c r="R58" s="140"/>
      <c r="S58" s="140"/>
      <c r="T58" s="141" t="s">
        <v>10</v>
      </c>
      <c r="U58" s="141" t="s">
        <v>10</v>
      </c>
      <c r="V58" s="140"/>
      <c r="W58" s="140"/>
      <c r="X58" s="140"/>
      <c r="Y58" s="160"/>
      <c r="Z58" s="160"/>
      <c r="AA58" s="165"/>
      <c r="AB58" s="165"/>
      <c r="AC58" s="160"/>
      <c r="AD58" s="160"/>
      <c r="AE58" s="160"/>
      <c r="AF58" s="160"/>
      <c r="AG58" s="160"/>
      <c r="AH58" s="17">
        <f>COUNTIF(C58:AG58,"●")+COUNTIF(C58:AG58,"■")+COUNTIF(C58:AG58,"▲")</f>
        <v>7</v>
      </c>
      <c r="AI58" s="203">
        <v>22</v>
      </c>
      <c r="AJ58" s="42" t="s">
        <v>43</v>
      </c>
      <c r="AK58" s="34">
        <f>ROUNDDOWN(AK54/AK57,3)</f>
        <v>0.318</v>
      </c>
      <c r="AP58" s="107">
        <f>IFERROR(IF(MONTH(AV57+1)=$AP$52,AV57+1,""),"")</f>
        <v>45956</v>
      </c>
      <c r="AQ58" s="103">
        <f t="shared" si="13"/>
        <v>45957</v>
      </c>
      <c r="AR58" s="103">
        <f t="shared" si="13"/>
        <v>45958</v>
      </c>
      <c r="AS58" s="103">
        <f t="shared" si="13"/>
        <v>45959</v>
      </c>
      <c r="AT58" s="103">
        <f t="shared" si="13"/>
        <v>45960</v>
      </c>
      <c r="AU58" s="103">
        <f t="shared" si="13"/>
        <v>45961</v>
      </c>
      <c r="AV58" s="104" t="str">
        <f t="shared" si="13"/>
        <v/>
      </c>
      <c r="AW58" s="105">
        <f>COUNTIF(AB58:AG58,"●")+COUNTIF(AB58:AG58,"■")</f>
        <v>0</v>
      </c>
      <c r="AX58" s="95">
        <f>COUNTIF(AB59:AG59,"●")+COUNTIF(AB59:AG59,"■")</f>
        <v>0</v>
      </c>
      <c r="AY58" s="106" t="str">
        <f t="array" ref="AY58">_xlfn.IFS(AW58=0,"",AW58=0,"-",AX58&gt;=AW58,"〇",AX58&lt;=AW58,"×")</f>
        <v/>
      </c>
      <c r="AZ58" s="89"/>
      <c r="BA58" s="89"/>
      <c r="BB58" s="89"/>
    </row>
    <row r="59" spans="2:54" s="1" customFormat="1" ht="13.5" thickBot="1" x14ac:dyDescent="0.25">
      <c r="B59" s="10" t="s">
        <v>2</v>
      </c>
      <c r="C59" s="146"/>
      <c r="D59" s="146"/>
      <c r="E59" s="146"/>
      <c r="F59" s="147" t="s">
        <v>10</v>
      </c>
      <c r="G59" s="147" t="s">
        <v>10</v>
      </c>
      <c r="H59" s="146"/>
      <c r="I59" s="146"/>
      <c r="J59" s="146"/>
      <c r="K59" s="146"/>
      <c r="L59" s="146"/>
      <c r="M59" s="147" t="s">
        <v>10</v>
      </c>
      <c r="N59" s="147" t="s">
        <v>10</v>
      </c>
      <c r="O59" s="150" t="s">
        <v>10</v>
      </c>
      <c r="P59" s="146"/>
      <c r="Q59" s="146"/>
      <c r="R59" s="146"/>
      <c r="S59" s="146"/>
      <c r="T59" s="147" t="s">
        <v>10</v>
      </c>
      <c r="U59" s="147" t="s">
        <v>10</v>
      </c>
      <c r="V59" s="146"/>
      <c r="W59" s="146"/>
      <c r="X59" s="146"/>
      <c r="Y59" s="161"/>
      <c r="Z59" s="161"/>
      <c r="AA59" s="168"/>
      <c r="AB59" s="168"/>
      <c r="AC59" s="161"/>
      <c r="AD59" s="161"/>
      <c r="AE59" s="161"/>
      <c r="AF59" s="161"/>
      <c r="AG59" s="161"/>
      <c r="AH59" s="123">
        <f>COUNTIF(C59:AG59,"●")+COUNTIF(C59:AG59,"■")+COUNTIF(C59:AG59,"▲")</f>
        <v>7</v>
      </c>
      <c r="AI59" s="204"/>
      <c r="AJ59" s="43" t="s">
        <v>29</v>
      </c>
      <c r="AK59" s="35">
        <f>ROUNDDOWN(AK55/AK57,3)</f>
        <v>0.318</v>
      </c>
      <c r="AP59" s="107" t="str">
        <f>IFERROR(IF(MONTH(AV58+1)=$AP$52,AV58+1,""),"")</f>
        <v/>
      </c>
      <c r="AQ59" s="103" t="str">
        <f t="shared" si="13"/>
        <v/>
      </c>
      <c r="AR59" s="103" t="str">
        <f t="shared" si="13"/>
        <v/>
      </c>
      <c r="AS59" s="103" t="str">
        <f t="shared" si="13"/>
        <v/>
      </c>
      <c r="AT59" s="103" t="str">
        <f t="shared" si="13"/>
        <v/>
      </c>
      <c r="AU59" s="103" t="str">
        <f t="shared" si="13"/>
        <v/>
      </c>
      <c r="AV59" s="104" t="str">
        <f t="shared" si="13"/>
        <v/>
      </c>
      <c r="AW59" s="113"/>
      <c r="AX59" s="114"/>
      <c r="AY59" s="106" t="str">
        <f t="array" ref="AY59">_xlfn.IFS(AW59=0,"",AW59=0,"-",AX59&gt;=AW59,"〇",AX59&lt;=AW59,"×")</f>
        <v/>
      </c>
      <c r="AZ59" s="89"/>
      <c r="BA59" s="89"/>
      <c r="BB59" s="89"/>
    </row>
    <row r="60" spans="2:54" x14ac:dyDescent="0.2">
      <c r="AP60" s="91">
        <v>11</v>
      </c>
      <c r="AQ60" s="92" t="s">
        <v>0</v>
      </c>
      <c r="AR60" s="92"/>
      <c r="AS60" s="92"/>
      <c r="AT60" s="92"/>
      <c r="AU60" s="92"/>
      <c r="AV60" s="93"/>
      <c r="AW60" s="194" t="s">
        <v>110</v>
      </c>
      <c r="AX60" s="195"/>
      <c r="AY60" s="196"/>
    </row>
    <row r="61" spans="2:54" ht="13.5" thickBot="1" x14ac:dyDescent="0.25">
      <c r="AG61" s="76" t="s">
        <v>95</v>
      </c>
      <c r="AH61" s="62" t="str">
        <f>IF(AK66="-","-",IF(OR(AK66&gt;=8/28,AK62&gt;=AK64),"OK","NG"))</f>
        <v>OK</v>
      </c>
      <c r="AJ61" s="76" t="s">
        <v>94</v>
      </c>
      <c r="AK61" s="62" t="str">
        <f>IF(AK67="-","-",IF(OR(AK67&gt;=8/28,AK63&gt;=AK64),"OK","NG"))</f>
        <v>OK</v>
      </c>
      <c r="AP61" s="96" t="s">
        <v>1</v>
      </c>
      <c r="AQ61" s="97" t="s">
        <v>112</v>
      </c>
      <c r="AR61" s="97" t="s">
        <v>113</v>
      </c>
      <c r="AS61" s="97" t="s">
        <v>114</v>
      </c>
      <c r="AT61" s="97" t="s">
        <v>39</v>
      </c>
      <c r="AU61" s="97" t="s">
        <v>115</v>
      </c>
      <c r="AV61" s="115" t="s">
        <v>116</v>
      </c>
      <c r="AW61" s="99" t="s">
        <v>117</v>
      </c>
      <c r="AX61" s="100" t="s">
        <v>118</v>
      </c>
      <c r="AY61" s="101" t="s">
        <v>101</v>
      </c>
    </row>
    <row r="62" spans="2:54" ht="13.5" customHeight="1" thickBot="1" x14ac:dyDescent="0.25">
      <c r="B62" s="8" t="s">
        <v>0</v>
      </c>
      <c r="C62" s="218">
        <v>11</v>
      </c>
      <c r="D62" s="219"/>
      <c r="E62" s="219"/>
      <c r="F62" s="219"/>
      <c r="G62" s="219"/>
      <c r="H62" s="219"/>
      <c r="I62" s="219"/>
      <c r="J62" s="219"/>
      <c r="K62" s="219"/>
      <c r="L62" s="219"/>
      <c r="M62" s="219"/>
      <c r="N62" s="219"/>
      <c r="O62" s="219"/>
      <c r="P62" s="219"/>
      <c r="Q62" s="219"/>
      <c r="R62" s="219"/>
      <c r="S62" s="219"/>
      <c r="T62" s="219"/>
      <c r="U62" s="219"/>
      <c r="V62" s="219"/>
      <c r="W62" s="219"/>
      <c r="X62" s="219"/>
      <c r="Y62" s="219"/>
      <c r="Z62" s="219"/>
      <c r="AA62" s="219"/>
      <c r="AB62" s="219"/>
      <c r="AC62" s="219"/>
      <c r="AD62" s="219"/>
      <c r="AE62" s="219"/>
      <c r="AF62" s="219"/>
      <c r="AG62" s="227"/>
      <c r="AH62" s="221" t="s">
        <v>134</v>
      </c>
      <c r="AI62" s="224" t="s">
        <v>28</v>
      </c>
      <c r="AJ62" s="44" t="s">
        <v>41</v>
      </c>
      <c r="AK62" s="32">
        <f>AH66</f>
        <v>12</v>
      </c>
      <c r="AP62" s="107" t="str">
        <f>IF(AO62&lt;&gt;"",AO62+1,IF(TEXT(カレンダー!$A$16,"aaa")=AP61,カレンダー!$A$16,""))</f>
        <v/>
      </c>
      <c r="AQ62" s="103" t="str">
        <f>IF(AP62&lt;&gt;"",AP62+1,IF(TEXT(カレンダー!$A$16,"aaa")=AQ61,カレンダー!$A$16,""))</f>
        <v/>
      </c>
      <c r="AR62" s="103" t="str">
        <f>IF(AQ62&lt;&gt;"",AQ62+1,IF(TEXT(カレンダー!$A$16,"aaa")=AR61,カレンダー!$A$16,""))</f>
        <v/>
      </c>
      <c r="AS62" s="103" t="str">
        <f>IF(AR62&lt;&gt;"",AR62+1,IF(TEXT(カレンダー!$A$16,"aaa")=AS61,カレンダー!$A$16,""))</f>
        <v/>
      </c>
      <c r="AT62" s="103" t="str">
        <f>IF(AS62&lt;&gt;"",AS62+1,IF(TEXT(カレンダー!$A$16,"aaa")=AT61,カレンダー!$A$16,""))</f>
        <v/>
      </c>
      <c r="AU62" s="103" t="str">
        <f>IF(AT62&lt;&gt;"",AT62+1,IF(TEXT(カレンダー!$A$16,"aaa")=AU61,カレンダー!$A$16,""))</f>
        <v/>
      </c>
      <c r="AV62" s="104">
        <f>IF(AU62&lt;&gt;"",AU62+1,IF(TEXT(カレンダー!$A$16,"aaa")=AV61,カレンダー!$A$16,""))</f>
        <v>45962</v>
      </c>
      <c r="AW62" s="105">
        <f>COUNTIF(C66,"●")+COUNTIF(C66,"■")</f>
        <v>1</v>
      </c>
      <c r="AX62" s="95">
        <f>COUNTIF(C67,"●")+COUNTIF(C67,"■")</f>
        <v>1</v>
      </c>
      <c r="AY62" s="106" t="str">
        <f t="array" ref="AY62">_xlfn.IFS(AW62=0,"",AW62=0,"-",AX62&gt;=AW62,"〇",AX62&lt;=AW62,"×")</f>
        <v>〇</v>
      </c>
    </row>
    <row r="63" spans="2:54" ht="13.5" thickBot="1" x14ac:dyDescent="0.25">
      <c r="B63" s="9" t="s">
        <v>1</v>
      </c>
      <c r="C63" s="6">
        <v>1</v>
      </c>
      <c r="D63" s="6">
        <f t="shared" ref="D63:AF63" si="14">+C63+1</f>
        <v>2</v>
      </c>
      <c r="E63" s="7">
        <f t="shared" si="14"/>
        <v>3</v>
      </c>
      <c r="F63" s="13">
        <f t="shared" si="14"/>
        <v>4</v>
      </c>
      <c r="G63" s="13">
        <f t="shared" si="14"/>
        <v>5</v>
      </c>
      <c r="H63" s="13">
        <f t="shared" si="14"/>
        <v>6</v>
      </c>
      <c r="I63" s="13">
        <f t="shared" si="14"/>
        <v>7</v>
      </c>
      <c r="J63" s="6">
        <f t="shared" si="14"/>
        <v>8</v>
      </c>
      <c r="K63" s="6">
        <f t="shared" si="14"/>
        <v>9</v>
      </c>
      <c r="L63" s="13">
        <f t="shared" si="14"/>
        <v>10</v>
      </c>
      <c r="M63" s="13">
        <f t="shared" si="14"/>
        <v>11</v>
      </c>
      <c r="N63" s="13">
        <f t="shared" si="14"/>
        <v>12</v>
      </c>
      <c r="O63" s="13">
        <f t="shared" si="14"/>
        <v>13</v>
      </c>
      <c r="P63" s="13">
        <f t="shared" si="14"/>
        <v>14</v>
      </c>
      <c r="Q63" s="6">
        <f t="shared" si="14"/>
        <v>15</v>
      </c>
      <c r="R63" s="6">
        <f t="shared" si="14"/>
        <v>16</v>
      </c>
      <c r="S63" s="13">
        <f t="shared" si="14"/>
        <v>17</v>
      </c>
      <c r="T63" s="13">
        <f t="shared" si="14"/>
        <v>18</v>
      </c>
      <c r="U63" s="13">
        <f t="shared" si="14"/>
        <v>19</v>
      </c>
      <c r="V63" s="13">
        <f t="shared" si="14"/>
        <v>20</v>
      </c>
      <c r="W63" s="13">
        <f t="shared" si="14"/>
        <v>21</v>
      </c>
      <c r="X63" s="6">
        <f t="shared" si="14"/>
        <v>22</v>
      </c>
      <c r="Y63" s="7">
        <f t="shared" si="14"/>
        <v>23</v>
      </c>
      <c r="Z63" s="7">
        <f t="shared" si="14"/>
        <v>24</v>
      </c>
      <c r="AA63" s="13">
        <f t="shared" si="14"/>
        <v>25</v>
      </c>
      <c r="AB63" s="13">
        <f t="shared" si="14"/>
        <v>26</v>
      </c>
      <c r="AC63" s="13">
        <f t="shared" si="14"/>
        <v>27</v>
      </c>
      <c r="AD63" s="13">
        <f t="shared" si="14"/>
        <v>28</v>
      </c>
      <c r="AE63" s="6">
        <f t="shared" si="14"/>
        <v>29</v>
      </c>
      <c r="AF63" s="6">
        <f t="shared" si="14"/>
        <v>30</v>
      </c>
      <c r="AG63" s="2"/>
      <c r="AH63" s="222"/>
      <c r="AI63" s="225"/>
      <c r="AJ63" s="44" t="s">
        <v>42</v>
      </c>
      <c r="AK63" s="32">
        <f>AH67</f>
        <v>12</v>
      </c>
      <c r="AP63" s="107">
        <f>IFERROR(IF(MONTH(AV62+1)=$AP$60,AV62+1,""),"")</f>
        <v>45963</v>
      </c>
      <c r="AQ63" s="103">
        <f t="shared" ref="AQ63:AV67" si="15">IFERROR(IF(MONTH(AP63+1)=$AP$60,AP63+1,""),"")</f>
        <v>45964</v>
      </c>
      <c r="AR63" s="103">
        <f t="shared" si="15"/>
        <v>45965</v>
      </c>
      <c r="AS63" s="103">
        <f t="shared" si="15"/>
        <v>45966</v>
      </c>
      <c r="AT63" s="103">
        <f t="shared" si="15"/>
        <v>45967</v>
      </c>
      <c r="AU63" s="103">
        <f t="shared" si="15"/>
        <v>45968</v>
      </c>
      <c r="AV63" s="104">
        <f t="shared" si="15"/>
        <v>45969</v>
      </c>
      <c r="AW63" s="105">
        <f>COUNTIF(D66:J66,"●")+COUNTIF(D66:J66,"■")</f>
        <v>3</v>
      </c>
      <c r="AX63" s="95">
        <f>COUNTIF(D67:J67,"●")+COUNTIF(D67:J67,"■")</f>
        <v>3</v>
      </c>
      <c r="AY63" s="106" t="str">
        <f t="array" ref="AY63">_xlfn.IFS(AW63=0,"",AW63=0,"-",AX63&gt;=AW63,"〇",AX63&lt;=AW63,"×")</f>
        <v>〇</v>
      </c>
    </row>
    <row r="64" spans="2:54" ht="13.5" thickBot="1" x14ac:dyDescent="0.25">
      <c r="B64" s="9" t="s">
        <v>3</v>
      </c>
      <c r="C64" s="6" t="s">
        <v>15</v>
      </c>
      <c r="D64" s="6" t="s">
        <v>16</v>
      </c>
      <c r="E64" s="7" t="s">
        <v>17</v>
      </c>
      <c r="F64" s="13" t="s">
        <v>18</v>
      </c>
      <c r="G64" s="13" t="s">
        <v>12</v>
      </c>
      <c r="H64" s="13" t="s">
        <v>13</v>
      </c>
      <c r="I64" s="13" t="s">
        <v>14</v>
      </c>
      <c r="J64" s="6" t="s">
        <v>15</v>
      </c>
      <c r="K64" s="6" t="s">
        <v>16</v>
      </c>
      <c r="L64" s="13" t="s">
        <v>17</v>
      </c>
      <c r="M64" s="13" t="s">
        <v>18</v>
      </c>
      <c r="N64" s="13" t="s">
        <v>12</v>
      </c>
      <c r="O64" s="13" t="s">
        <v>13</v>
      </c>
      <c r="P64" s="13" t="s">
        <v>14</v>
      </c>
      <c r="Q64" s="6" t="s">
        <v>15</v>
      </c>
      <c r="R64" s="6" t="s">
        <v>16</v>
      </c>
      <c r="S64" s="13" t="s">
        <v>17</v>
      </c>
      <c r="T64" s="13" t="s">
        <v>18</v>
      </c>
      <c r="U64" s="13" t="s">
        <v>12</v>
      </c>
      <c r="V64" s="13" t="s">
        <v>13</v>
      </c>
      <c r="W64" s="13" t="s">
        <v>14</v>
      </c>
      <c r="X64" s="6" t="s">
        <v>15</v>
      </c>
      <c r="Y64" s="7" t="s">
        <v>16</v>
      </c>
      <c r="Z64" s="7" t="s">
        <v>17</v>
      </c>
      <c r="AA64" s="13" t="s">
        <v>18</v>
      </c>
      <c r="AB64" s="13" t="s">
        <v>12</v>
      </c>
      <c r="AC64" s="13" t="s">
        <v>13</v>
      </c>
      <c r="AD64" s="13" t="s">
        <v>14</v>
      </c>
      <c r="AE64" s="6" t="s">
        <v>15</v>
      </c>
      <c r="AF64" s="6" t="s">
        <v>16</v>
      </c>
      <c r="AG64" s="2"/>
      <c r="AH64" s="222"/>
      <c r="AI64" s="225"/>
      <c r="AJ64" s="44" t="s">
        <v>48</v>
      </c>
      <c r="AK64" s="152">
        <v>12</v>
      </c>
      <c r="AP64" s="107">
        <f>IFERROR(IF(MONTH(AV63+1)=$AP$60,AV63+1,""),"")</f>
        <v>45970</v>
      </c>
      <c r="AQ64" s="103">
        <f t="shared" si="15"/>
        <v>45971</v>
      </c>
      <c r="AR64" s="103">
        <f t="shared" si="15"/>
        <v>45972</v>
      </c>
      <c r="AS64" s="103">
        <f t="shared" si="15"/>
        <v>45973</v>
      </c>
      <c r="AT64" s="103">
        <f t="shared" si="15"/>
        <v>45974</v>
      </c>
      <c r="AU64" s="103">
        <f t="shared" si="15"/>
        <v>45975</v>
      </c>
      <c r="AV64" s="104">
        <f t="shared" si="15"/>
        <v>45976</v>
      </c>
      <c r="AW64" s="105">
        <f>COUNTIF(K66:Q66,"●")+COUNTIF(K66:Q66,"■")</f>
        <v>2</v>
      </c>
      <c r="AX64" s="95">
        <f>COUNTIF(K67:Q67,"●")+COUNTIF(K67:Q67,"■")</f>
        <v>2</v>
      </c>
      <c r="AY64" s="106" t="str">
        <f t="array" ref="AY64">_xlfn.IFS(AW64=0,"",AW64=0,"-",AX64&gt;=AW64,"〇",AX64&lt;=AW64,"×")</f>
        <v>〇</v>
      </c>
    </row>
    <row r="65" spans="2:54" s="3" customFormat="1" ht="60" customHeight="1" thickBot="1" x14ac:dyDescent="0.25">
      <c r="B65" s="11" t="s">
        <v>4</v>
      </c>
      <c r="C65" s="135"/>
      <c r="D65" s="135"/>
      <c r="E65" s="138" t="s">
        <v>9</v>
      </c>
      <c r="F65" s="134"/>
      <c r="G65" s="134"/>
      <c r="H65" s="134"/>
      <c r="I65" s="134"/>
      <c r="J65" s="135"/>
      <c r="K65" s="135"/>
      <c r="L65" s="134"/>
      <c r="M65" s="134"/>
      <c r="N65" s="134"/>
      <c r="O65" s="134"/>
      <c r="P65" s="134"/>
      <c r="Q65" s="135"/>
      <c r="R65" s="135"/>
      <c r="S65" s="134"/>
      <c r="T65" s="134"/>
      <c r="U65" s="134"/>
      <c r="V65" s="134"/>
      <c r="W65" s="134"/>
      <c r="X65" s="135"/>
      <c r="Y65" s="138" t="s">
        <v>21</v>
      </c>
      <c r="Z65" s="138" t="s">
        <v>47</v>
      </c>
      <c r="AA65" s="134"/>
      <c r="AB65" s="134"/>
      <c r="AC65" s="134"/>
      <c r="AD65" s="134"/>
      <c r="AE65" s="135"/>
      <c r="AF65" s="135"/>
      <c r="AG65" s="155"/>
      <c r="AH65" s="223"/>
      <c r="AI65" s="226"/>
      <c r="AJ65" s="45" t="s">
        <v>28</v>
      </c>
      <c r="AK65" s="30">
        <f>AI66</f>
        <v>30</v>
      </c>
      <c r="AP65" s="107">
        <f>IFERROR(IF(MONTH(AV64+1)=$AP$60,AV64+1,""),"")</f>
        <v>45977</v>
      </c>
      <c r="AQ65" s="103">
        <f t="shared" si="15"/>
        <v>45978</v>
      </c>
      <c r="AR65" s="103">
        <f t="shared" si="15"/>
        <v>45979</v>
      </c>
      <c r="AS65" s="103">
        <f t="shared" si="15"/>
        <v>45980</v>
      </c>
      <c r="AT65" s="103">
        <f t="shared" si="15"/>
        <v>45981</v>
      </c>
      <c r="AU65" s="103">
        <f t="shared" si="15"/>
        <v>45982</v>
      </c>
      <c r="AV65" s="104">
        <f t="shared" si="15"/>
        <v>45983</v>
      </c>
      <c r="AW65" s="105">
        <f>COUNTIF(R66:X66,"●")+COUNTIF(R66:X66,"■")</f>
        <v>2</v>
      </c>
      <c r="AX65" s="95">
        <f>COUNTIF(R67:X67,"●")+COUNTIF(R67:X67,"■")</f>
        <v>2</v>
      </c>
      <c r="AY65" s="106" t="str">
        <f t="array" ref="AY65">_xlfn.IFS(AW65=0,"",AW65=0,"-",AX65&gt;=AW65,"〇",AX65&lt;=AW65,"×")</f>
        <v>〇</v>
      </c>
    </row>
    <row r="66" spans="2:54" s="1" customFormat="1" ht="13.5" thickBot="1" x14ac:dyDescent="0.25">
      <c r="B66" s="9" t="s">
        <v>40</v>
      </c>
      <c r="C66" s="141" t="s">
        <v>10</v>
      </c>
      <c r="D66" s="141" t="s">
        <v>10</v>
      </c>
      <c r="E66" s="144" t="s">
        <v>10</v>
      </c>
      <c r="F66" s="140"/>
      <c r="G66" s="140"/>
      <c r="H66" s="140"/>
      <c r="I66" s="140"/>
      <c r="J66" s="141" t="s">
        <v>10</v>
      </c>
      <c r="K66" s="141" t="s">
        <v>10</v>
      </c>
      <c r="L66" s="140"/>
      <c r="M66" s="140"/>
      <c r="N66" s="140"/>
      <c r="O66" s="140"/>
      <c r="P66" s="140"/>
      <c r="Q66" s="141" t="s">
        <v>10</v>
      </c>
      <c r="R66" s="141" t="s">
        <v>10</v>
      </c>
      <c r="S66" s="140"/>
      <c r="T66" s="140"/>
      <c r="U66" s="140"/>
      <c r="V66" s="140"/>
      <c r="W66" s="140"/>
      <c r="X66" s="141" t="s">
        <v>10</v>
      </c>
      <c r="Y66" s="144" t="s">
        <v>10</v>
      </c>
      <c r="Z66" s="144" t="s">
        <v>10</v>
      </c>
      <c r="AA66" s="140"/>
      <c r="AB66" s="140"/>
      <c r="AC66" s="140"/>
      <c r="AD66" s="140"/>
      <c r="AE66" s="141" t="s">
        <v>10</v>
      </c>
      <c r="AF66" s="141" t="s">
        <v>10</v>
      </c>
      <c r="AG66" s="156"/>
      <c r="AH66" s="17">
        <f>COUNTIF(C66:AG66,"●")+COUNTIF(C66:AG66,"■")+COUNTIF(C66:AG66,"▲")</f>
        <v>12</v>
      </c>
      <c r="AI66" s="203">
        <v>30</v>
      </c>
      <c r="AJ66" s="42" t="s">
        <v>43</v>
      </c>
      <c r="AK66" s="34">
        <f>ROUNDDOWN(AK62/AK65,3)</f>
        <v>0.4</v>
      </c>
      <c r="AP66" s="107">
        <f>IFERROR(IF(MONTH(AV65+1)=$AP$60,AV65+1,""),"")</f>
        <v>45984</v>
      </c>
      <c r="AQ66" s="103">
        <f t="shared" si="15"/>
        <v>45985</v>
      </c>
      <c r="AR66" s="103">
        <f t="shared" si="15"/>
        <v>45986</v>
      </c>
      <c r="AS66" s="103">
        <f t="shared" si="15"/>
        <v>45987</v>
      </c>
      <c r="AT66" s="103">
        <f t="shared" si="15"/>
        <v>45988</v>
      </c>
      <c r="AU66" s="103">
        <f t="shared" si="15"/>
        <v>45989</v>
      </c>
      <c r="AV66" s="104">
        <f t="shared" si="15"/>
        <v>45990</v>
      </c>
      <c r="AW66" s="105">
        <f>COUNTIF(Y66:AE66,"●")+COUNTIF(Y66:AE66,"■")</f>
        <v>3</v>
      </c>
      <c r="AX66" s="95">
        <f>COUNTIF(Y67:AE67,"●")+COUNTIF(Y67:AE67,"■")</f>
        <v>3</v>
      </c>
      <c r="AY66" s="106" t="str">
        <f t="array" ref="AY66">_xlfn.IFS(AW66=0,"",AW66=0,"-",AX66&gt;=AW66,"〇",AX66&lt;=AW66,"×")</f>
        <v>〇</v>
      </c>
      <c r="AZ66" s="89"/>
      <c r="BA66" s="89"/>
      <c r="BB66" s="89"/>
    </row>
    <row r="67" spans="2:54" s="1" customFormat="1" ht="13.5" thickBot="1" x14ac:dyDescent="0.25">
      <c r="B67" s="10" t="s">
        <v>2</v>
      </c>
      <c r="C67" s="147" t="s">
        <v>10</v>
      </c>
      <c r="D67" s="147" t="s">
        <v>10</v>
      </c>
      <c r="E67" s="150" t="s">
        <v>10</v>
      </c>
      <c r="F67" s="146"/>
      <c r="G67" s="146"/>
      <c r="H67" s="146"/>
      <c r="I67" s="146"/>
      <c r="J67" s="147" t="s">
        <v>10</v>
      </c>
      <c r="K67" s="147" t="s">
        <v>10</v>
      </c>
      <c r="L67" s="146"/>
      <c r="M67" s="146"/>
      <c r="N67" s="146"/>
      <c r="O67" s="146"/>
      <c r="P67" s="146"/>
      <c r="Q67" s="147" t="s">
        <v>10</v>
      </c>
      <c r="R67" s="147" t="s">
        <v>10</v>
      </c>
      <c r="S67" s="146"/>
      <c r="T67" s="146"/>
      <c r="U67" s="146"/>
      <c r="V67" s="146"/>
      <c r="W67" s="146"/>
      <c r="X67" s="147" t="s">
        <v>10</v>
      </c>
      <c r="Y67" s="150" t="s">
        <v>10</v>
      </c>
      <c r="Z67" s="150" t="s">
        <v>10</v>
      </c>
      <c r="AA67" s="146"/>
      <c r="AB67" s="146"/>
      <c r="AC67" s="146"/>
      <c r="AD67" s="146"/>
      <c r="AE67" s="147" t="s">
        <v>10</v>
      </c>
      <c r="AF67" s="147" t="s">
        <v>10</v>
      </c>
      <c r="AG67" s="157"/>
      <c r="AH67" s="123">
        <f>COUNTIF(C67:AG67,"●")+COUNTIF(C67:AG67,"■")+COUNTIF(C67:AG67,"▲")</f>
        <v>12</v>
      </c>
      <c r="AI67" s="204"/>
      <c r="AJ67" s="43" t="s">
        <v>29</v>
      </c>
      <c r="AK67" s="35">
        <f>ROUNDDOWN(AK63/AK65,3)</f>
        <v>0.4</v>
      </c>
      <c r="AP67" s="107">
        <f>IFERROR(IF(MONTH(AV66+1)=$AP$60,AV66+1,""),"")</f>
        <v>45991</v>
      </c>
      <c r="AQ67" s="103" t="str">
        <f t="shared" si="15"/>
        <v/>
      </c>
      <c r="AR67" s="103" t="str">
        <f t="shared" si="15"/>
        <v/>
      </c>
      <c r="AS67" s="103" t="str">
        <f t="shared" si="15"/>
        <v/>
      </c>
      <c r="AT67" s="103" t="str">
        <f t="shared" si="15"/>
        <v/>
      </c>
      <c r="AU67" s="103" t="str">
        <f t="shared" si="15"/>
        <v/>
      </c>
      <c r="AV67" s="104" t="str">
        <f t="shared" si="15"/>
        <v/>
      </c>
      <c r="AW67" s="105">
        <f>COUNTIF(AF66,"●")+COUNTIF(AF66,"■")</f>
        <v>1</v>
      </c>
      <c r="AX67" s="95">
        <f>COUNTIF(AF67,"●")+COUNTIF(AF67,"■")</f>
        <v>1</v>
      </c>
      <c r="AY67" s="106" t="str">
        <f t="array" ref="AY67">_xlfn.IFS(AW67=0,"",AW67=0,"-",AX67&gt;=AW67,"〇",AX67&lt;=AW67,"×")</f>
        <v>〇</v>
      </c>
      <c r="AZ67" s="89"/>
      <c r="BA67" s="89"/>
      <c r="BB67" s="89"/>
    </row>
    <row r="68" spans="2:54" x14ac:dyDescent="0.2">
      <c r="F68" s="21"/>
      <c r="AP68" s="91">
        <v>12</v>
      </c>
      <c r="AQ68" s="92" t="s">
        <v>0</v>
      </c>
      <c r="AR68" s="92"/>
      <c r="AS68" s="92"/>
      <c r="AT68" s="92"/>
      <c r="AU68" s="92"/>
      <c r="AV68" s="93"/>
      <c r="AW68" s="194" t="s">
        <v>110</v>
      </c>
      <c r="AX68" s="195"/>
      <c r="AY68" s="196"/>
    </row>
    <row r="69" spans="2:54" ht="13.5" thickBot="1" x14ac:dyDescent="0.25">
      <c r="F69" s="21"/>
      <c r="AG69" s="76" t="s">
        <v>95</v>
      </c>
      <c r="AH69" s="62" t="str">
        <f>IF(AK74="-","-",IF(OR(AK74&gt;=8/28,AK70&gt;=AK72),"OK","NG"))</f>
        <v>OK</v>
      </c>
      <c r="AJ69" s="76" t="s">
        <v>94</v>
      </c>
      <c r="AK69" s="62" t="str">
        <f>IF(AK75="-","-",IF(OR(AK75&gt;=8/28,AK71&gt;=AK72),"OK","NG"))</f>
        <v>OK</v>
      </c>
      <c r="AP69" s="96" t="s">
        <v>1</v>
      </c>
      <c r="AQ69" s="97" t="s">
        <v>112</v>
      </c>
      <c r="AR69" s="97" t="s">
        <v>113</v>
      </c>
      <c r="AS69" s="97" t="s">
        <v>114</v>
      </c>
      <c r="AT69" s="97" t="s">
        <v>39</v>
      </c>
      <c r="AU69" s="97" t="s">
        <v>115</v>
      </c>
      <c r="AV69" s="115" t="s">
        <v>116</v>
      </c>
      <c r="AW69" s="99" t="s">
        <v>117</v>
      </c>
      <c r="AX69" s="100" t="s">
        <v>118</v>
      </c>
      <c r="AY69" s="101" t="s">
        <v>101</v>
      </c>
    </row>
    <row r="70" spans="2:54" ht="13.5" customHeight="1" thickBot="1" x14ac:dyDescent="0.25">
      <c r="B70" s="8" t="s">
        <v>0</v>
      </c>
      <c r="C70" s="218">
        <v>12</v>
      </c>
      <c r="D70" s="219"/>
      <c r="E70" s="219"/>
      <c r="F70" s="219"/>
      <c r="G70" s="219"/>
      <c r="H70" s="219"/>
      <c r="I70" s="219"/>
      <c r="J70" s="219"/>
      <c r="K70" s="219"/>
      <c r="L70" s="219"/>
      <c r="M70" s="219"/>
      <c r="N70" s="219"/>
      <c r="O70" s="219"/>
      <c r="P70" s="219"/>
      <c r="Q70" s="219"/>
      <c r="R70" s="219"/>
      <c r="S70" s="219"/>
      <c r="T70" s="219"/>
      <c r="U70" s="219"/>
      <c r="V70" s="219"/>
      <c r="W70" s="219"/>
      <c r="X70" s="219"/>
      <c r="Y70" s="219"/>
      <c r="Z70" s="219"/>
      <c r="AA70" s="219"/>
      <c r="AB70" s="219"/>
      <c r="AC70" s="219"/>
      <c r="AD70" s="219"/>
      <c r="AE70" s="219"/>
      <c r="AF70" s="219"/>
      <c r="AG70" s="227"/>
      <c r="AH70" s="221" t="s">
        <v>134</v>
      </c>
      <c r="AI70" s="224" t="s">
        <v>28</v>
      </c>
      <c r="AJ70" s="44" t="s">
        <v>41</v>
      </c>
      <c r="AK70" s="32">
        <f>AH74</f>
        <v>8</v>
      </c>
      <c r="AP70" s="107" t="str">
        <f>IF(AO70&lt;&gt;"",AO70+1,IF(TEXT(カレンダー!$A$18,"aaa")=AP69,カレンダー!$A$18,""))</f>
        <v/>
      </c>
      <c r="AQ70" s="103">
        <f>IF(AP70&lt;&gt;"",AP70+1,IF(TEXT(カレンダー!$A$18,"aaa")=AQ69,カレンダー!$A$18,""))</f>
        <v>45992</v>
      </c>
      <c r="AR70" s="103">
        <f>IF(AQ70&lt;&gt;"",AQ70+1,IF(TEXT(カレンダー!$A$18,"aaa")=AR69,カレンダー!$A$18,""))</f>
        <v>45993</v>
      </c>
      <c r="AS70" s="103">
        <f>IF(AR70&lt;&gt;"",AR70+1,IF(TEXT(カレンダー!$A$18,"aaa")=AS69,カレンダー!$A$18,""))</f>
        <v>45994</v>
      </c>
      <c r="AT70" s="103">
        <f>IF(AS70&lt;&gt;"",AS70+1,IF(TEXT(カレンダー!$A$18,"aaa")=AT69,カレンダー!$A$18,""))</f>
        <v>45995</v>
      </c>
      <c r="AU70" s="103">
        <f>IF(AT70&lt;&gt;"",AT70+1,IF(TEXT(カレンダー!$A$18,"aaa")=AU69,カレンダー!$A$18,""))</f>
        <v>45996</v>
      </c>
      <c r="AV70" s="104">
        <f>IF(AU70&lt;&gt;"",AU70+1,IF(TEXT(カレンダー!$A$18,"aaa")=AV69,カレンダー!$A$18,""))</f>
        <v>45997</v>
      </c>
      <c r="AW70" s="105">
        <f>COUNTIF(C74:H74,"●")+COUNTIF(C74:H74,"■")</f>
        <v>1</v>
      </c>
      <c r="AX70" s="95">
        <f>COUNTIF(C75:H75,"●")+COUNTIF(C75:H75,"■")</f>
        <v>1</v>
      </c>
      <c r="AY70" s="106" t="str">
        <f t="array" ref="AY70">_xlfn.IFS(AW70=0,"",AW70=0,"-",AX70&gt;=AW70,"〇",AX70&lt;=AW70,"×")</f>
        <v>〇</v>
      </c>
    </row>
    <row r="71" spans="2:54" ht="13.5" thickBot="1" x14ac:dyDescent="0.25">
      <c r="B71" s="9" t="s">
        <v>1</v>
      </c>
      <c r="C71" s="13">
        <v>1</v>
      </c>
      <c r="D71" s="13">
        <f t="shared" ref="D71:AG71" si="16">+C71+1</f>
        <v>2</v>
      </c>
      <c r="E71" s="13">
        <f t="shared" si="16"/>
        <v>3</v>
      </c>
      <c r="F71" s="13">
        <f t="shared" si="16"/>
        <v>4</v>
      </c>
      <c r="G71" s="13">
        <f t="shared" si="16"/>
        <v>5</v>
      </c>
      <c r="H71" s="6">
        <f t="shared" si="16"/>
        <v>6</v>
      </c>
      <c r="I71" s="6">
        <f t="shared" si="16"/>
        <v>7</v>
      </c>
      <c r="J71" s="13">
        <f t="shared" si="16"/>
        <v>8</v>
      </c>
      <c r="K71" s="13">
        <f t="shared" si="16"/>
        <v>9</v>
      </c>
      <c r="L71" s="13">
        <f t="shared" si="16"/>
        <v>10</v>
      </c>
      <c r="M71" s="13">
        <f t="shared" si="16"/>
        <v>11</v>
      </c>
      <c r="N71" s="13">
        <f t="shared" si="16"/>
        <v>12</v>
      </c>
      <c r="O71" s="6">
        <f t="shared" si="16"/>
        <v>13</v>
      </c>
      <c r="P71" s="6">
        <f t="shared" si="16"/>
        <v>14</v>
      </c>
      <c r="Q71" s="13">
        <f t="shared" si="16"/>
        <v>15</v>
      </c>
      <c r="R71" s="13">
        <f t="shared" si="16"/>
        <v>16</v>
      </c>
      <c r="S71" s="13">
        <f t="shared" si="16"/>
        <v>17</v>
      </c>
      <c r="T71" s="13">
        <f t="shared" si="16"/>
        <v>18</v>
      </c>
      <c r="U71" s="13">
        <f t="shared" si="16"/>
        <v>19</v>
      </c>
      <c r="V71" s="6">
        <f t="shared" si="16"/>
        <v>20</v>
      </c>
      <c r="W71" s="6">
        <f t="shared" si="16"/>
        <v>21</v>
      </c>
      <c r="X71" s="13">
        <f t="shared" si="16"/>
        <v>22</v>
      </c>
      <c r="Y71" s="13">
        <f t="shared" si="16"/>
        <v>23</v>
      </c>
      <c r="Z71" s="13">
        <f t="shared" si="16"/>
        <v>24</v>
      </c>
      <c r="AA71" s="13">
        <f t="shared" si="16"/>
        <v>25</v>
      </c>
      <c r="AB71" s="13">
        <f t="shared" si="16"/>
        <v>26</v>
      </c>
      <c r="AC71" s="6">
        <f t="shared" si="16"/>
        <v>27</v>
      </c>
      <c r="AD71" s="6">
        <f t="shared" si="16"/>
        <v>28</v>
      </c>
      <c r="AE71" s="13">
        <f t="shared" si="16"/>
        <v>29</v>
      </c>
      <c r="AF71" s="13">
        <f t="shared" si="16"/>
        <v>30</v>
      </c>
      <c r="AG71" s="13">
        <f t="shared" si="16"/>
        <v>31</v>
      </c>
      <c r="AH71" s="222"/>
      <c r="AI71" s="225"/>
      <c r="AJ71" s="44" t="s">
        <v>42</v>
      </c>
      <c r="AK71" s="32">
        <f>AH75</f>
        <v>8</v>
      </c>
      <c r="AP71" s="107">
        <f>IFERROR(IF(MONTH(AV70+1)=$AP$68,AV70+1,""),"")</f>
        <v>45998</v>
      </c>
      <c r="AQ71" s="103">
        <f t="shared" ref="AQ71:AV75" si="17">IFERROR(IF(MONTH(AP71+1)=$AP$68,AP71+1,""),"")</f>
        <v>45999</v>
      </c>
      <c r="AR71" s="103">
        <f t="shared" si="17"/>
        <v>46000</v>
      </c>
      <c r="AS71" s="103">
        <f t="shared" si="17"/>
        <v>46001</v>
      </c>
      <c r="AT71" s="103">
        <f t="shared" si="17"/>
        <v>46002</v>
      </c>
      <c r="AU71" s="103">
        <f t="shared" si="17"/>
        <v>46003</v>
      </c>
      <c r="AV71" s="104">
        <f t="shared" si="17"/>
        <v>46004</v>
      </c>
      <c r="AW71" s="105">
        <f>COUNTIF(I74:O74,"●")+COUNTIF(I74:O74,"■")</f>
        <v>2</v>
      </c>
      <c r="AX71" s="95">
        <f>COUNTIF(I75:O75,"●")+COUNTIF(I75:O75,"■")</f>
        <v>2</v>
      </c>
      <c r="AY71" s="106" t="str">
        <f t="array" ref="AY71">_xlfn.IFS(AW71=0,"",AW71=0,"-",AX71&gt;=AW71,"〇",AX71&lt;=AW71,"×")</f>
        <v>〇</v>
      </c>
    </row>
    <row r="72" spans="2:54" ht="13.5" thickBot="1" x14ac:dyDescent="0.25">
      <c r="B72" s="9" t="s">
        <v>3</v>
      </c>
      <c r="C72" s="13" t="s">
        <v>17</v>
      </c>
      <c r="D72" s="13" t="s">
        <v>18</v>
      </c>
      <c r="E72" s="13" t="s">
        <v>12</v>
      </c>
      <c r="F72" s="13" t="s">
        <v>13</v>
      </c>
      <c r="G72" s="13" t="s">
        <v>14</v>
      </c>
      <c r="H72" s="6" t="s">
        <v>15</v>
      </c>
      <c r="I72" s="6" t="s">
        <v>16</v>
      </c>
      <c r="J72" s="13" t="s">
        <v>17</v>
      </c>
      <c r="K72" s="13" t="s">
        <v>18</v>
      </c>
      <c r="L72" s="13" t="s">
        <v>12</v>
      </c>
      <c r="M72" s="13" t="s">
        <v>13</v>
      </c>
      <c r="N72" s="13" t="s">
        <v>14</v>
      </c>
      <c r="O72" s="6" t="s">
        <v>15</v>
      </c>
      <c r="P72" s="6" t="s">
        <v>16</v>
      </c>
      <c r="Q72" s="13" t="s">
        <v>17</v>
      </c>
      <c r="R72" s="13" t="s">
        <v>18</v>
      </c>
      <c r="S72" s="13" t="s">
        <v>12</v>
      </c>
      <c r="T72" s="13" t="s">
        <v>13</v>
      </c>
      <c r="U72" s="13" t="s">
        <v>14</v>
      </c>
      <c r="V72" s="6" t="s">
        <v>15</v>
      </c>
      <c r="W72" s="6" t="s">
        <v>16</v>
      </c>
      <c r="X72" s="13" t="s">
        <v>17</v>
      </c>
      <c r="Y72" s="13" t="s">
        <v>18</v>
      </c>
      <c r="Z72" s="13" t="s">
        <v>12</v>
      </c>
      <c r="AA72" s="13" t="s">
        <v>13</v>
      </c>
      <c r="AB72" s="13" t="s">
        <v>14</v>
      </c>
      <c r="AC72" s="6" t="s">
        <v>15</v>
      </c>
      <c r="AD72" s="6" t="s">
        <v>16</v>
      </c>
      <c r="AE72" s="13" t="s">
        <v>17</v>
      </c>
      <c r="AF72" s="13" t="s">
        <v>18</v>
      </c>
      <c r="AG72" s="13" t="s">
        <v>12</v>
      </c>
      <c r="AH72" s="222"/>
      <c r="AI72" s="225"/>
      <c r="AJ72" s="44" t="s">
        <v>48</v>
      </c>
      <c r="AK72" s="152">
        <v>8</v>
      </c>
      <c r="AP72" s="107">
        <f>IFERROR(IF(MONTH(AV71+1)=$AP$68,AV71+1,""),"")</f>
        <v>46005</v>
      </c>
      <c r="AQ72" s="103">
        <f t="shared" si="17"/>
        <v>46006</v>
      </c>
      <c r="AR72" s="103">
        <f t="shared" si="17"/>
        <v>46007</v>
      </c>
      <c r="AS72" s="103">
        <f t="shared" si="17"/>
        <v>46008</v>
      </c>
      <c r="AT72" s="103">
        <f t="shared" si="17"/>
        <v>46009</v>
      </c>
      <c r="AU72" s="103">
        <f t="shared" si="17"/>
        <v>46010</v>
      </c>
      <c r="AV72" s="104">
        <f t="shared" si="17"/>
        <v>46011</v>
      </c>
      <c r="AW72" s="105">
        <f>COUNTIF(P74:V74,"●")+COUNTIF(P74:V74,"■")</f>
        <v>2</v>
      </c>
      <c r="AX72" s="95">
        <f>COUNTIF(P75:V75,"●")+COUNTIF(P75:V75,"■")</f>
        <v>2</v>
      </c>
      <c r="AY72" s="106" t="str">
        <f t="array" ref="AY72">_xlfn.IFS(AW72=0,"",AW72=0,"-",AX72&gt;=AW72,"〇",AX72&lt;=AW72,"×")</f>
        <v>〇</v>
      </c>
    </row>
    <row r="73" spans="2:54" s="3" customFormat="1" ht="60" customHeight="1" thickBot="1" x14ac:dyDescent="0.25">
      <c r="B73" s="11" t="s">
        <v>4</v>
      </c>
      <c r="C73" s="134"/>
      <c r="D73" s="134"/>
      <c r="E73" s="134"/>
      <c r="F73" s="134"/>
      <c r="G73" s="134"/>
      <c r="H73" s="135"/>
      <c r="I73" s="135"/>
      <c r="J73" s="134"/>
      <c r="K73" s="134"/>
      <c r="L73" s="134"/>
      <c r="M73" s="134"/>
      <c r="N73" s="134"/>
      <c r="O73" s="135"/>
      <c r="P73" s="135"/>
      <c r="Q73" s="134"/>
      <c r="R73" s="134"/>
      <c r="S73" s="134"/>
      <c r="T73" s="134"/>
      <c r="U73" s="134"/>
      <c r="V73" s="135"/>
      <c r="W73" s="135"/>
      <c r="X73" s="134"/>
      <c r="Y73" s="134"/>
      <c r="Z73" s="134"/>
      <c r="AA73" s="134"/>
      <c r="AB73" s="134"/>
      <c r="AC73" s="135"/>
      <c r="AD73" s="135"/>
      <c r="AE73" s="134" t="s">
        <v>22</v>
      </c>
      <c r="AF73" s="134" t="s">
        <v>22</v>
      </c>
      <c r="AG73" s="134" t="s">
        <v>22</v>
      </c>
      <c r="AH73" s="223"/>
      <c r="AI73" s="226"/>
      <c r="AJ73" s="45" t="s">
        <v>28</v>
      </c>
      <c r="AK73" s="30">
        <f>AI74</f>
        <v>28</v>
      </c>
      <c r="AP73" s="107">
        <f>IFERROR(IF(MONTH(AV72+1)=$AP$68,AV72+1,""),"")</f>
        <v>46012</v>
      </c>
      <c r="AQ73" s="103">
        <f t="shared" si="17"/>
        <v>46013</v>
      </c>
      <c r="AR73" s="103">
        <f t="shared" si="17"/>
        <v>46014</v>
      </c>
      <c r="AS73" s="103">
        <f t="shared" si="17"/>
        <v>46015</v>
      </c>
      <c r="AT73" s="103">
        <f t="shared" si="17"/>
        <v>46016</v>
      </c>
      <c r="AU73" s="103">
        <f t="shared" si="17"/>
        <v>46017</v>
      </c>
      <c r="AV73" s="104">
        <f t="shared" si="17"/>
        <v>46018</v>
      </c>
      <c r="AW73" s="105">
        <f>COUNTIF(W74:AC74,"●")+COUNTIF(W74:AC74,"■")</f>
        <v>2</v>
      </c>
      <c r="AX73" s="95">
        <f>COUNTIF(W75:AC75,"●")+COUNTIF(W75:AC75,"■")</f>
        <v>2</v>
      </c>
      <c r="AY73" s="106" t="str">
        <f t="array" ref="AY73">_xlfn.IFS(AW73=0,"",AW73=0,"-",AX73&gt;=AW73,"〇",AX73&lt;=AW73,"×")</f>
        <v>〇</v>
      </c>
    </row>
    <row r="74" spans="2:54" s="1" customFormat="1" ht="13.5" thickBot="1" x14ac:dyDescent="0.25">
      <c r="B74" s="9" t="s">
        <v>40</v>
      </c>
      <c r="C74" s="140"/>
      <c r="D74" s="140"/>
      <c r="E74" s="140"/>
      <c r="F74" s="140"/>
      <c r="G74" s="140"/>
      <c r="H74" s="141" t="s">
        <v>10</v>
      </c>
      <c r="I74" s="141" t="s">
        <v>10</v>
      </c>
      <c r="J74" s="140"/>
      <c r="K74" s="140"/>
      <c r="L74" s="140"/>
      <c r="M74" s="140"/>
      <c r="N74" s="140"/>
      <c r="O74" s="141" t="s">
        <v>10</v>
      </c>
      <c r="P74" s="141" t="s">
        <v>10</v>
      </c>
      <c r="Q74" s="140"/>
      <c r="R74" s="140"/>
      <c r="S74" s="140"/>
      <c r="T74" s="140"/>
      <c r="U74" s="140"/>
      <c r="V74" s="141" t="s">
        <v>10</v>
      </c>
      <c r="W74" s="141" t="s">
        <v>10</v>
      </c>
      <c r="X74" s="140"/>
      <c r="Y74" s="140"/>
      <c r="Z74" s="140"/>
      <c r="AA74" s="140"/>
      <c r="AB74" s="140"/>
      <c r="AC74" s="141" t="s">
        <v>10</v>
      </c>
      <c r="AD74" s="141" t="s">
        <v>10</v>
      </c>
      <c r="AE74" s="160"/>
      <c r="AF74" s="160"/>
      <c r="AG74" s="162"/>
      <c r="AH74" s="17">
        <f>COUNTIF(C74:AG74,"●")+COUNTIF(C74:AG74,"■")+COUNTIF(C74:AG74,"▲")</f>
        <v>8</v>
      </c>
      <c r="AI74" s="203">
        <v>28</v>
      </c>
      <c r="AJ74" s="42" t="s">
        <v>43</v>
      </c>
      <c r="AK74" s="34">
        <f>ROUNDDOWN(AK70/AK73,3)</f>
        <v>0.28499999999999998</v>
      </c>
      <c r="AP74" s="107">
        <f>IFERROR(IF(MONTH(AV73+1)=$AP$68,AV73+1,""),"")</f>
        <v>46019</v>
      </c>
      <c r="AQ74" s="103">
        <f t="shared" si="17"/>
        <v>46020</v>
      </c>
      <c r="AR74" s="103">
        <f t="shared" si="17"/>
        <v>46021</v>
      </c>
      <c r="AS74" s="103">
        <f t="shared" si="17"/>
        <v>46022</v>
      </c>
      <c r="AT74" s="103" t="str">
        <f t="shared" si="17"/>
        <v/>
      </c>
      <c r="AU74" s="103" t="str">
        <f t="shared" si="17"/>
        <v/>
      </c>
      <c r="AV74" s="104" t="str">
        <f t="shared" si="17"/>
        <v/>
      </c>
      <c r="AW74" s="105">
        <f>COUNTIF(AD74:AG74,"●")+COUNTIF(AD74:AG74,"■")</f>
        <v>1</v>
      </c>
      <c r="AX74" s="95">
        <f>COUNTIF(AD75:AG75,"●")+COUNTIF(AD75:AG75,"■")</f>
        <v>1</v>
      </c>
      <c r="AY74" s="106" t="str">
        <f t="array" ref="AY74">_xlfn.IFS(AW74=0,"",AW74=0,"-",AX74&gt;=AW74,"〇",AX74&lt;=AW74,"×")</f>
        <v>〇</v>
      </c>
      <c r="AZ74" s="89"/>
      <c r="BA74" s="89"/>
      <c r="BB74" s="89"/>
    </row>
    <row r="75" spans="2:54" s="1" customFormat="1" ht="13.5" thickBot="1" x14ac:dyDescent="0.25">
      <c r="B75" s="10" t="s">
        <v>2</v>
      </c>
      <c r="C75" s="146"/>
      <c r="D75" s="146"/>
      <c r="E75" s="146"/>
      <c r="F75" s="146"/>
      <c r="G75" s="146"/>
      <c r="H75" s="147" t="s">
        <v>10</v>
      </c>
      <c r="I75" s="147" t="s">
        <v>10</v>
      </c>
      <c r="J75" s="146"/>
      <c r="K75" s="146"/>
      <c r="L75" s="146"/>
      <c r="M75" s="146"/>
      <c r="N75" s="146"/>
      <c r="O75" s="147" t="s">
        <v>10</v>
      </c>
      <c r="P75" s="147" t="s">
        <v>10</v>
      </c>
      <c r="Q75" s="146"/>
      <c r="R75" s="146"/>
      <c r="S75" s="146"/>
      <c r="T75" s="146"/>
      <c r="U75" s="146"/>
      <c r="V75" s="147" t="s">
        <v>10</v>
      </c>
      <c r="W75" s="147" t="s">
        <v>10</v>
      </c>
      <c r="X75" s="146"/>
      <c r="Y75" s="146"/>
      <c r="Z75" s="146"/>
      <c r="AA75" s="146"/>
      <c r="AB75" s="146"/>
      <c r="AC75" s="147" t="s">
        <v>10</v>
      </c>
      <c r="AD75" s="147" t="s">
        <v>10</v>
      </c>
      <c r="AE75" s="161"/>
      <c r="AF75" s="161"/>
      <c r="AG75" s="163"/>
      <c r="AH75" s="123">
        <f>COUNTIF(C75:AG75,"●")+COUNTIF(C75:AG75,"■")+COUNTIF(C75:AG75,"▲")</f>
        <v>8</v>
      </c>
      <c r="AI75" s="204"/>
      <c r="AJ75" s="43" t="s">
        <v>29</v>
      </c>
      <c r="AK75" s="35">
        <f>ROUNDDOWN(AK71/AK73,3)</f>
        <v>0.28499999999999998</v>
      </c>
      <c r="AP75" s="107" t="str">
        <f>IFERROR(IF(MONTH(AV74+1)=$AP$68,AV74+1,""),"")</f>
        <v/>
      </c>
      <c r="AQ75" s="103" t="str">
        <f t="shared" si="17"/>
        <v/>
      </c>
      <c r="AR75" s="103" t="str">
        <f t="shared" si="17"/>
        <v/>
      </c>
      <c r="AS75" s="103" t="str">
        <f t="shared" si="17"/>
        <v/>
      </c>
      <c r="AT75" s="103" t="str">
        <f t="shared" si="17"/>
        <v/>
      </c>
      <c r="AU75" s="103" t="str">
        <f t="shared" si="17"/>
        <v/>
      </c>
      <c r="AV75" s="104" t="str">
        <f t="shared" si="17"/>
        <v/>
      </c>
      <c r="AW75" s="113"/>
      <c r="AX75" s="114"/>
      <c r="AY75" s="106" t="str">
        <f t="array" ref="AY75">_xlfn.IFS(AW75=0,"",AW75=0,"-",AX75&gt;=AW75,"〇",AX75&lt;=AW75,"×")</f>
        <v/>
      </c>
      <c r="AZ75" s="89"/>
      <c r="BA75" s="89"/>
      <c r="BB75" s="89"/>
    </row>
    <row r="76" spans="2:54" x14ac:dyDescent="0.2">
      <c r="AP76" s="91">
        <v>1</v>
      </c>
      <c r="AQ76" s="92" t="s">
        <v>0</v>
      </c>
      <c r="AR76" s="92"/>
      <c r="AS76" s="92"/>
      <c r="AT76" s="92"/>
      <c r="AU76" s="92"/>
      <c r="AV76" s="93"/>
      <c r="AW76" s="194" t="s">
        <v>110</v>
      </c>
      <c r="AX76" s="195"/>
      <c r="AY76" s="196"/>
    </row>
    <row r="77" spans="2:54" ht="13.5" thickBot="1" x14ac:dyDescent="0.25">
      <c r="AG77" s="76" t="s">
        <v>95</v>
      </c>
      <c r="AH77" s="62" t="str">
        <f>IF(AK82="-","-",IF(OR(AK82&gt;=8/28,AK78&gt;=AK80),"OK","NG"))</f>
        <v>OK</v>
      </c>
      <c r="AJ77" s="76" t="s">
        <v>94</v>
      </c>
      <c r="AK77" s="62" t="str">
        <f>IF(AK83="-","-",IF(OR(AK83&gt;=8/28,AK79&gt;=AK80),"OK","NG"))</f>
        <v>OK</v>
      </c>
      <c r="AP77" s="96" t="s">
        <v>1</v>
      </c>
      <c r="AQ77" s="97" t="s">
        <v>112</v>
      </c>
      <c r="AR77" s="97" t="s">
        <v>113</v>
      </c>
      <c r="AS77" s="97" t="s">
        <v>114</v>
      </c>
      <c r="AT77" s="97" t="s">
        <v>39</v>
      </c>
      <c r="AU77" s="97" t="s">
        <v>115</v>
      </c>
      <c r="AV77" s="115" t="s">
        <v>116</v>
      </c>
      <c r="AW77" s="99" t="s">
        <v>117</v>
      </c>
      <c r="AX77" s="100" t="s">
        <v>118</v>
      </c>
      <c r="AY77" s="101" t="s">
        <v>101</v>
      </c>
    </row>
    <row r="78" spans="2:54" ht="13.5" customHeight="1" thickBot="1" x14ac:dyDescent="0.25">
      <c r="B78" s="8" t="s">
        <v>0</v>
      </c>
      <c r="C78" s="228">
        <v>1</v>
      </c>
      <c r="D78" s="229"/>
      <c r="E78" s="229"/>
      <c r="F78" s="229"/>
      <c r="G78" s="229"/>
      <c r="H78" s="229"/>
      <c r="I78" s="229"/>
      <c r="J78" s="229"/>
      <c r="K78" s="229"/>
      <c r="L78" s="229"/>
      <c r="M78" s="229"/>
      <c r="N78" s="229"/>
      <c r="O78" s="229"/>
      <c r="P78" s="229"/>
      <c r="Q78" s="229"/>
      <c r="R78" s="229"/>
      <c r="S78" s="229"/>
      <c r="T78" s="229"/>
      <c r="U78" s="229"/>
      <c r="V78" s="229"/>
      <c r="W78" s="229"/>
      <c r="X78" s="229"/>
      <c r="Y78" s="229"/>
      <c r="Z78" s="229"/>
      <c r="AA78" s="229"/>
      <c r="AB78" s="229"/>
      <c r="AC78" s="229"/>
      <c r="AD78" s="229"/>
      <c r="AE78" s="229"/>
      <c r="AF78" s="229"/>
      <c r="AG78" s="230"/>
      <c r="AH78" s="221" t="s">
        <v>134</v>
      </c>
      <c r="AI78" s="224" t="s">
        <v>28</v>
      </c>
      <c r="AJ78" s="28" t="s">
        <v>41</v>
      </c>
      <c r="AK78" s="32">
        <f>AH82</f>
        <v>9</v>
      </c>
      <c r="AP78" s="107" t="str">
        <f>IF(AO78&lt;&gt;"",AO78+1,IF(TEXT(カレンダー!$A$20,"aaa")=AP77,カレンダー!$A$20,""))</f>
        <v/>
      </c>
      <c r="AQ78" s="103" t="str">
        <f>IF(AP78&lt;&gt;"",AP78+1,IF(TEXT(カレンダー!$A$20,"aaa")=AQ77,カレンダー!$A$20,""))</f>
        <v/>
      </c>
      <c r="AR78" s="103" t="str">
        <f>IF(AQ78&lt;&gt;"",AQ78+1,IF(TEXT(カレンダー!$A$20,"aaa")=AR77,カレンダー!$A$20,""))</f>
        <v/>
      </c>
      <c r="AS78" s="103" t="str">
        <f>IF(AR78&lt;&gt;"",AR78+1,IF(TEXT(カレンダー!$A$20,"aaa")=AS77,カレンダー!$A$20,""))</f>
        <v/>
      </c>
      <c r="AT78" s="103">
        <f>IF(AS78&lt;&gt;"",AS78+1,IF(TEXT(カレンダー!$A$20,"aaa")=AT77,カレンダー!$A$20,""))</f>
        <v>46023</v>
      </c>
      <c r="AU78" s="103">
        <f>IF(AT78&lt;&gt;"",AT78+1,IF(TEXT(カレンダー!$A$20,"aaa")=AU77,カレンダー!$A$20,""))</f>
        <v>46024</v>
      </c>
      <c r="AV78" s="104">
        <f>IF(AU78&lt;&gt;"",AU78+1,IF(TEXT(カレンダー!$A$20,"aaa")=AV77,カレンダー!$A$20,""))</f>
        <v>46025</v>
      </c>
      <c r="AW78" s="105">
        <f>COUNTIF(C82:E82,"●")+COUNTIF(C82:E82,"■")</f>
        <v>0</v>
      </c>
      <c r="AX78" s="95">
        <f>COUNTIF(C83:E83,"●")+COUNTIF(C83:E83,"■")</f>
        <v>0</v>
      </c>
      <c r="AY78" s="106" t="str">
        <f t="array" ref="AY78">_xlfn.IFS(AW78=0,"",AW78=0,"-",AX78&gt;=AW78,"〇",AX78&lt;=AW78,"×")</f>
        <v/>
      </c>
    </row>
    <row r="79" spans="2:54" ht="13.5" thickBot="1" x14ac:dyDescent="0.25">
      <c r="B79" s="9" t="s">
        <v>1</v>
      </c>
      <c r="C79" s="7">
        <v>1</v>
      </c>
      <c r="D79" s="2">
        <f t="shared" ref="D79:AG79" si="18">+C79+1</f>
        <v>2</v>
      </c>
      <c r="E79" s="6">
        <f t="shared" si="18"/>
        <v>3</v>
      </c>
      <c r="F79" s="6">
        <f t="shared" si="18"/>
        <v>4</v>
      </c>
      <c r="G79" s="13">
        <f t="shared" si="18"/>
        <v>5</v>
      </c>
      <c r="H79" s="13">
        <f t="shared" si="18"/>
        <v>6</v>
      </c>
      <c r="I79" s="13">
        <f t="shared" si="18"/>
        <v>7</v>
      </c>
      <c r="J79" s="13">
        <f t="shared" si="18"/>
        <v>8</v>
      </c>
      <c r="K79" s="13">
        <f t="shared" si="18"/>
        <v>9</v>
      </c>
      <c r="L79" s="6">
        <f t="shared" si="18"/>
        <v>10</v>
      </c>
      <c r="M79" s="6">
        <f t="shared" si="18"/>
        <v>11</v>
      </c>
      <c r="N79" s="7">
        <f t="shared" si="18"/>
        <v>12</v>
      </c>
      <c r="O79" s="13">
        <f t="shared" si="18"/>
        <v>13</v>
      </c>
      <c r="P79" s="13">
        <f t="shared" si="18"/>
        <v>14</v>
      </c>
      <c r="Q79" s="13">
        <f t="shared" si="18"/>
        <v>15</v>
      </c>
      <c r="R79" s="13">
        <f t="shared" si="18"/>
        <v>16</v>
      </c>
      <c r="S79" s="6">
        <f t="shared" si="18"/>
        <v>17</v>
      </c>
      <c r="T79" s="6">
        <f t="shared" si="18"/>
        <v>18</v>
      </c>
      <c r="U79" s="13">
        <f t="shared" si="18"/>
        <v>19</v>
      </c>
      <c r="V79" s="13">
        <f t="shared" si="18"/>
        <v>20</v>
      </c>
      <c r="W79" s="13">
        <f t="shared" si="18"/>
        <v>21</v>
      </c>
      <c r="X79" s="13">
        <f t="shared" si="18"/>
        <v>22</v>
      </c>
      <c r="Y79" s="13">
        <f t="shared" si="18"/>
        <v>23</v>
      </c>
      <c r="Z79" s="6">
        <f t="shared" si="18"/>
        <v>24</v>
      </c>
      <c r="AA79" s="6">
        <f t="shared" si="18"/>
        <v>25</v>
      </c>
      <c r="AB79" s="13">
        <f t="shared" si="18"/>
        <v>26</v>
      </c>
      <c r="AC79" s="13">
        <f t="shared" si="18"/>
        <v>27</v>
      </c>
      <c r="AD79" s="13">
        <f t="shared" si="18"/>
        <v>28</v>
      </c>
      <c r="AE79" s="13">
        <f t="shared" si="18"/>
        <v>29</v>
      </c>
      <c r="AF79" s="13">
        <f t="shared" si="18"/>
        <v>30</v>
      </c>
      <c r="AG79" s="6">
        <f t="shared" si="18"/>
        <v>31</v>
      </c>
      <c r="AH79" s="222"/>
      <c r="AI79" s="225"/>
      <c r="AJ79" s="28" t="s">
        <v>42</v>
      </c>
      <c r="AK79" s="32">
        <f>AH83</f>
        <v>9</v>
      </c>
      <c r="AP79" s="107">
        <f>IFERROR(IF(MONTH(AV78+1)=$AP$76,AV78+1,""),"")</f>
        <v>46026</v>
      </c>
      <c r="AQ79" s="103">
        <f t="shared" ref="AQ79:AV83" si="19">IFERROR(IF(MONTH(AP79+1)=$AP$76,AP79+1,""),"")</f>
        <v>46027</v>
      </c>
      <c r="AR79" s="103">
        <f t="shared" si="19"/>
        <v>46028</v>
      </c>
      <c r="AS79" s="103">
        <f t="shared" si="19"/>
        <v>46029</v>
      </c>
      <c r="AT79" s="103">
        <f t="shared" si="19"/>
        <v>46030</v>
      </c>
      <c r="AU79" s="103">
        <f t="shared" si="19"/>
        <v>46031</v>
      </c>
      <c r="AV79" s="104">
        <f t="shared" si="19"/>
        <v>46032</v>
      </c>
      <c r="AW79" s="105">
        <f>COUNTIF(F82:L82,"●")+COUNTIF(F82:L82,"■")</f>
        <v>2</v>
      </c>
      <c r="AX79" s="95">
        <f>COUNTIF(F83:L83,"●")+COUNTIF(F83:L83,"■")</f>
        <v>2</v>
      </c>
      <c r="AY79" s="106" t="str">
        <f t="array" ref="AY79">_xlfn.IFS(AW79=0,"",AW79=0,"-",AX79&gt;=AW79,"〇",AX79&lt;=AW79,"×")</f>
        <v>〇</v>
      </c>
    </row>
    <row r="80" spans="2:54" ht="13.5" thickBot="1" x14ac:dyDescent="0.25">
      <c r="B80" s="9" t="s">
        <v>3</v>
      </c>
      <c r="C80" s="7" t="s">
        <v>13</v>
      </c>
      <c r="D80" s="2" t="s">
        <v>14</v>
      </c>
      <c r="E80" s="6" t="s">
        <v>15</v>
      </c>
      <c r="F80" s="6" t="s">
        <v>16</v>
      </c>
      <c r="G80" s="13" t="s">
        <v>17</v>
      </c>
      <c r="H80" s="13" t="s">
        <v>18</v>
      </c>
      <c r="I80" s="13" t="s">
        <v>12</v>
      </c>
      <c r="J80" s="2" t="s">
        <v>13</v>
      </c>
      <c r="K80" s="2" t="s">
        <v>14</v>
      </c>
      <c r="L80" s="6" t="s">
        <v>15</v>
      </c>
      <c r="M80" s="6" t="s">
        <v>16</v>
      </c>
      <c r="N80" s="7" t="s">
        <v>17</v>
      </c>
      <c r="O80" s="13" t="s">
        <v>18</v>
      </c>
      <c r="P80" s="2" t="s">
        <v>12</v>
      </c>
      <c r="Q80" s="2" t="s">
        <v>13</v>
      </c>
      <c r="R80" s="2" t="s">
        <v>14</v>
      </c>
      <c r="S80" s="6" t="s">
        <v>15</v>
      </c>
      <c r="T80" s="6" t="s">
        <v>16</v>
      </c>
      <c r="U80" s="13" t="s">
        <v>17</v>
      </c>
      <c r="V80" s="13" t="s">
        <v>18</v>
      </c>
      <c r="W80" s="13" t="s">
        <v>12</v>
      </c>
      <c r="X80" s="2" t="s">
        <v>13</v>
      </c>
      <c r="Y80" s="2" t="s">
        <v>14</v>
      </c>
      <c r="Z80" s="6" t="s">
        <v>15</v>
      </c>
      <c r="AA80" s="6" t="s">
        <v>16</v>
      </c>
      <c r="AB80" s="13" t="s">
        <v>17</v>
      </c>
      <c r="AC80" s="13" t="s">
        <v>18</v>
      </c>
      <c r="AD80" s="2" t="s">
        <v>12</v>
      </c>
      <c r="AE80" s="2" t="s">
        <v>13</v>
      </c>
      <c r="AF80" s="2" t="s">
        <v>14</v>
      </c>
      <c r="AG80" s="6" t="s">
        <v>15</v>
      </c>
      <c r="AH80" s="222"/>
      <c r="AI80" s="225"/>
      <c r="AJ80" s="28" t="s">
        <v>48</v>
      </c>
      <c r="AK80" s="152">
        <v>9</v>
      </c>
      <c r="AP80" s="107">
        <f>IFERROR(IF(MONTH(AV79+1)=$AP$76,AV79+1,""),"")</f>
        <v>46033</v>
      </c>
      <c r="AQ80" s="103">
        <f t="shared" si="19"/>
        <v>46034</v>
      </c>
      <c r="AR80" s="103">
        <f t="shared" si="19"/>
        <v>46035</v>
      </c>
      <c r="AS80" s="103">
        <f t="shared" si="19"/>
        <v>46036</v>
      </c>
      <c r="AT80" s="103">
        <f t="shared" si="19"/>
        <v>46037</v>
      </c>
      <c r="AU80" s="103">
        <f t="shared" si="19"/>
        <v>46038</v>
      </c>
      <c r="AV80" s="104">
        <f t="shared" si="19"/>
        <v>46039</v>
      </c>
      <c r="AW80" s="105">
        <f>COUNTIF(M82:S82,"●")+COUNTIF(M82:S82,"■")</f>
        <v>3</v>
      </c>
      <c r="AX80" s="95">
        <f>COUNTIF(M83:S83,"●")+COUNTIF(M83:S83,"■")</f>
        <v>3</v>
      </c>
      <c r="AY80" s="106" t="str">
        <f t="array" ref="AY80">_xlfn.IFS(AW80=0,"",AW80=0,"-",AX80&gt;=AW80,"〇",AX80&lt;=AW80,"×")</f>
        <v>〇</v>
      </c>
    </row>
    <row r="81" spans="2:54" s="3" customFormat="1" ht="60" customHeight="1" thickBot="1" x14ac:dyDescent="0.25">
      <c r="B81" s="11" t="s">
        <v>4</v>
      </c>
      <c r="C81" s="138" t="s">
        <v>22</v>
      </c>
      <c r="D81" s="155" t="s">
        <v>22</v>
      </c>
      <c r="E81" s="135" t="s">
        <v>22</v>
      </c>
      <c r="F81" s="135"/>
      <c r="G81" s="134"/>
      <c r="H81" s="134"/>
      <c r="I81" s="134"/>
      <c r="J81" s="134"/>
      <c r="K81" s="134"/>
      <c r="L81" s="135"/>
      <c r="M81" s="135"/>
      <c r="N81" s="138" t="s">
        <v>35</v>
      </c>
      <c r="O81" s="134"/>
      <c r="P81" s="134"/>
      <c r="Q81" s="134"/>
      <c r="R81" s="134"/>
      <c r="S81" s="135"/>
      <c r="T81" s="135"/>
      <c r="U81" s="134"/>
      <c r="V81" s="134"/>
      <c r="W81" s="134"/>
      <c r="X81" s="134"/>
      <c r="Y81" s="134"/>
      <c r="Z81" s="135"/>
      <c r="AA81" s="135"/>
      <c r="AB81" s="134"/>
      <c r="AC81" s="134"/>
      <c r="AD81" s="134"/>
      <c r="AE81" s="134"/>
      <c r="AF81" s="134"/>
      <c r="AG81" s="135"/>
      <c r="AH81" s="223"/>
      <c r="AI81" s="226"/>
      <c r="AJ81" s="29" t="s">
        <v>28</v>
      </c>
      <c r="AK81" s="30">
        <f>AI82</f>
        <v>28</v>
      </c>
      <c r="AP81" s="107">
        <f>IFERROR(IF(MONTH(AV80+1)=$AP$76,AV80+1,""),"")</f>
        <v>46040</v>
      </c>
      <c r="AQ81" s="103">
        <f t="shared" si="19"/>
        <v>46041</v>
      </c>
      <c r="AR81" s="103">
        <f t="shared" si="19"/>
        <v>46042</v>
      </c>
      <c r="AS81" s="103">
        <f t="shared" si="19"/>
        <v>46043</v>
      </c>
      <c r="AT81" s="103">
        <f t="shared" si="19"/>
        <v>46044</v>
      </c>
      <c r="AU81" s="103">
        <f t="shared" si="19"/>
        <v>46045</v>
      </c>
      <c r="AV81" s="104">
        <f t="shared" si="19"/>
        <v>46046</v>
      </c>
      <c r="AW81" s="105">
        <f>COUNTIF(T82:Z82,"●")+COUNTIF(T82:Z82,"■")</f>
        <v>2</v>
      </c>
      <c r="AX81" s="95">
        <f>COUNTIF(T83:Z83,"●")+COUNTIF(T83:Z83,"■")</f>
        <v>2</v>
      </c>
      <c r="AY81" s="106" t="str">
        <f t="array" ref="AY81">_xlfn.IFS(AW81=0,"",AW81=0,"-",AX81&gt;=AW81,"〇",AX81&lt;=AW81,"×")</f>
        <v>〇</v>
      </c>
    </row>
    <row r="82" spans="2:54" s="1" customFormat="1" ht="13.5" thickBot="1" x14ac:dyDescent="0.25">
      <c r="B82" s="9" t="s">
        <v>40</v>
      </c>
      <c r="C82" s="164"/>
      <c r="D82" s="160"/>
      <c r="E82" s="165"/>
      <c r="F82" s="141" t="s">
        <v>10</v>
      </c>
      <c r="G82" s="140"/>
      <c r="H82" s="140"/>
      <c r="I82" s="140"/>
      <c r="J82" s="140"/>
      <c r="K82" s="140"/>
      <c r="L82" s="141" t="s">
        <v>10</v>
      </c>
      <c r="M82" s="141" t="s">
        <v>10</v>
      </c>
      <c r="N82" s="144" t="s">
        <v>10</v>
      </c>
      <c r="O82" s="140"/>
      <c r="P82" s="140"/>
      <c r="Q82" s="140"/>
      <c r="R82" s="140"/>
      <c r="S82" s="141" t="s">
        <v>10</v>
      </c>
      <c r="T82" s="141" t="s">
        <v>10</v>
      </c>
      <c r="U82" s="140"/>
      <c r="V82" s="140"/>
      <c r="W82" s="140"/>
      <c r="X82" s="140"/>
      <c r="Y82" s="140"/>
      <c r="Z82" s="141" t="s">
        <v>10</v>
      </c>
      <c r="AA82" s="141" t="s">
        <v>10</v>
      </c>
      <c r="AB82" s="140"/>
      <c r="AC82" s="140"/>
      <c r="AD82" s="166"/>
      <c r="AE82" s="166"/>
      <c r="AF82" s="140"/>
      <c r="AG82" s="141" t="s">
        <v>10</v>
      </c>
      <c r="AH82" s="17">
        <f>COUNTIF(C82:AG82,"●")+COUNTIF(C82:AG82,"■")+COUNTIF(C82:AG82,"▲")</f>
        <v>9</v>
      </c>
      <c r="AI82" s="203">
        <v>28</v>
      </c>
      <c r="AJ82" s="26" t="s">
        <v>43</v>
      </c>
      <c r="AK82" s="34">
        <f>ROUNDDOWN(AK78/AK81,3)</f>
        <v>0.32100000000000001</v>
      </c>
      <c r="AP82" s="107">
        <f>IFERROR(IF(MONTH(AV81+1)=$AP$76,AV81+1,""),"")</f>
        <v>46047</v>
      </c>
      <c r="AQ82" s="103">
        <f t="shared" si="19"/>
        <v>46048</v>
      </c>
      <c r="AR82" s="103">
        <f t="shared" si="19"/>
        <v>46049</v>
      </c>
      <c r="AS82" s="103">
        <f t="shared" si="19"/>
        <v>46050</v>
      </c>
      <c r="AT82" s="103">
        <f t="shared" si="19"/>
        <v>46051</v>
      </c>
      <c r="AU82" s="103">
        <f t="shared" si="19"/>
        <v>46052</v>
      </c>
      <c r="AV82" s="104">
        <f t="shared" si="19"/>
        <v>46053</v>
      </c>
      <c r="AW82" s="105">
        <f>COUNTIF(AA82:AG82,"●")+COUNTIF(AA82:AG82,"■")</f>
        <v>2</v>
      </c>
      <c r="AX82" s="95">
        <f>COUNTIF(AA83:AG83,"●")+COUNTIF(AA83:AG83,"■")</f>
        <v>2</v>
      </c>
      <c r="AY82" s="106" t="str">
        <f t="array" ref="AY82">_xlfn.IFS(AW82=0,"",AW82=0,"-",AX82&gt;=AW82,"〇",AX82&lt;=AW82,"×")</f>
        <v>〇</v>
      </c>
      <c r="AZ82" s="89"/>
      <c r="BA82" s="89"/>
      <c r="BB82" s="89"/>
    </row>
    <row r="83" spans="2:54" s="1" customFormat="1" ht="13.5" thickBot="1" x14ac:dyDescent="0.25">
      <c r="B83" s="10" t="s">
        <v>2</v>
      </c>
      <c r="C83" s="167"/>
      <c r="D83" s="161"/>
      <c r="E83" s="168"/>
      <c r="F83" s="147" t="s">
        <v>10</v>
      </c>
      <c r="G83" s="146"/>
      <c r="H83" s="146"/>
      <c r="I83" s="146"/>
      <c r="J83" s="146"/>
      <c r="K83" s="146"/>
      <c r="L83" s="147" t="s">
        <v>10</v>
      </c>
      <c r="M83" s="147" t="s">
        <v>10</v>
      </c>
      <c r="N83" s="150" t="s">
        <v>10</v>
      </c>
      <c r="O83" s="146"/>
      <c r="P83" s="146"/>
      <c r="Q83" s="146"/>
      <c r="R83" s="146"/>
      <c r="S83" s="147" t="s">
        <v>10</v>
      </c>
      <c r="T83" s="147" t="s">
        <v>10</v>
      </c>
      <c r="U83" s="146"/>
      <c r="V83" s="146"/>
      <c r="W83" s="146"/>
      <c r="X83" s="146"/>
      <c r="Y83" s="146"/>
      <c r="Z83" s="147" t="s">
        <v>10</v>
      </c>
      <c r="AA83" s="147" t="s">
        <v>10</v>
      </c>
      <c r="AB83" s="146"/>
      <c r="AC83" s="146"/>
      <c r="AD83" s="169"/>
      <c r="AE83" s="146"/>
      <c r="AF83" s="146"/>
      <c r="AG83" s="147" t="s">
        <v>10</v>
      </c>
      <c r="AH83" s="123">
        <f>COUNTIF(C83:AG83,"●")+COUNTIF(C83:AG83,"■")+COUNTIF(C83:AG83,"▲")</f>
        <v>9</v>
      </c>
      <c r="AI83" s="204"/>
      <c r="AJ83" s="27" t="s">
        <v>29</v>
      </c>
      <c r="AK83" s="35">
        <f>ROUNDDOWN(AK79/AK81,3)</f>
        <v>0.32100000000000001</v>
      </c>
      <c r="AP83" s="107" t="str">
        <f>IFERROR(IF(MONTH(AV82+1)=$AP$76,AV82+1,""),"")</f>
        <v/>
      </c>
      <c r="AQ83" s="103" t="str">
        <f t="shared" si="19"/>
        <v/>
      </c>
      <c r="AR83" s="103" t="str">
        <f t="shared" si="19"/>
        <v/>
      </c>
      <c r="AS83" s="103" t="str">
        <f t="shared" si="19"/>
        <v/>
      </c>
      <c r="AT83" s="103" t="str">
        <f t="shared" si="19"/>
        <v/>
      </c>
      <c r="AU83" s="103" t="str">
        <f t="shared" si="19"/>
        <v/>
      </c>
      <c r="AV83" s="104" t="str">
        <f t="shared" si="19"/>
        <v/>
      </c>
      <c r="AW83" s="113"/>
      <c r="AX83" s="114"/>
      <c r="AY83" s="106" t="str">
        <f t="array" ref="AY83">_xlfn.IFS(AW83=0,"",AW83=0,"-",AX83&gt;=AW83,"〇",AX83&lt;=AW83,"×")</f>
        <v/>
      </c>
      <c r="AZ83" s="89"/>
      <c r="BA83" s="89"/>
      <c r="BB83" s="89"/>
    </row>
    <row r="84" spans="2:54" x14ac:dyDescent="0.2">
      <c r="AP84" s="91">
        <v>2</v>
      </c>
      <c r="AQ84" s="92" t="s">
        <v>0</v>
      </c>
      <c r="AR84" s="92"/>
      <c r="AS84" s="92"/>
      <c r="AT84" s="92"/>
      <c r="AU84" s="92"/>
      <c r="AV84" s="93"/>
      <c r="AW84" s="194" t="s">
        <v>110</v>
      </c>
      <c r="AX84" s="195"/>
      <c r="AY84" s="196"/>
    </row>
    <row r="85" spans="2:54" ht="13.5" thickBot="1" x14ac:dyDescent="0.25">
      <c r="AG85" s="76" t="s">
        <v>95</v>
      </c>
      <c r="AH85" s="62" t="str">
        <f>IF(AK90="-","-",IF(OR(AK90&gt;=8/28,AK86&gt;=AK88),"OK","NG"))</f>
        <v>OK</v>
      </c>
      <c r="AJ85" s="76" t="s">
        <v>94</v>
      </c>
      <c r="AK85" s="62" t="str">
        <f>IF(AK91="-","-",IF(OR(AK91&gt;=8/28,AK87&gt;=AK88),"OK","NG"))</f>
        <v>OK</v>
      </c>
      <c r="AP85" s="96" t="s">
        <v>1</v>
      </c>
      <c r="AQ85" s="97" t="s">
        <v>112</v>
      </c>
      <c r="AR85" s="97" t="s">
        <v>113</v>
      </c>
      <c r="AS85" s="97" t="s">
        <v>114</v>
      </c>
      <c r="AT85" s="97" t="s">
        <v>39</v>
      </c>
      <c r="AU85" s="97" t="s">
        <v>115</v>
      </c>
      <c r="AV85" s="115" t="s">
        <v>116</v>
      </c>
      <c r="AW85" s="99" t="s">
        <v>117</v>
      </c>
      <c r="AX85" s="100" t="s">
        <v>118</v>
      </c>
      <c r="AY85" s="101" t="s">
        <v>101</v>
      </c>
    </row>
    <row r="86" spans="2:54" ht="13.5" customHeight="1" thickBot="1" x14ac:dyDescent="0.25">
      <c r="B86" s="8" t="s">
        <v>0</v>
      </c>
      <c r="C86" s="228">
        <v>2</v>
      </c>
      <c r="D86" s="229"/>
      <c r="E86" s="229"/>
      <c r="F86" s="229"/>
      <c r="G86" s="229"/>
      <c r="H86" s="229"/>
      <c r="I86" s="229"/>
      <c r="J86" s="229"/>
      <c r="K86" s="229"/>
      <c r="L86" s="229"/>
      <c r="M86" s="229"/>
      <c r="N86" s="229"/>
      <c r="O86" s="229"/>
      <c r="P86" s="229"/>
      <c r="Q86" s="229"/>
      <c r="R86" s="229"/>
      <c r="S86" s="229"/>
      <c r="T86" s="229"/>
      <c r="U86" s="229"/>
      <c r="V86" s="229"/>
      <c r="W86" s="229"/>
      <c r="X86" s="229"/>
      <c r="Y86" s="229"/>
      <c r="Z86" s="229"/>
      <c r="AA86" s="229"/>
      <c r="AB86" s="229"/>
      <c r="AC86" s="229"/>
      <c r="AD86" s="229"/>
      <c r="AE86" s="229"/>
      <c r="AF86" s="229"/>
      <c r="AG86" s="231"/>
      <c r="AH86" s="221" t="s">
        <v>134</v>
      </c>
      <c r="AI86" s="224" t="s">
        <v>28</v>
      </c>
      <c r="AJ86" s="44" t="s">
        <v>41</v>
      </c>
      <c r="AK86" s="32">
        <f>AH90</f>
        <v>6</v>
      </c>
      <c r="AP86" s="107">
        <f>IF(AO86&lt;&gt;"",AO86+1,IF(TEXT(カレンダー!$A$22,"aaa")=AP85,カレンダー!$A$22,""))</f>
        <v>46054</v>
      </c>
      <c r="AQ86" s="103">
        <f>IF(AP86&lt;&gt;"",AP86+1,IF(TEXT(カレンダー!$A$22,"aaa")=AQ85,カレンダー!$A$22,""))</f>
        <v>46055</v>
      </c>
      <c r="AR86" s="103">
        <f>IF(AQ86&lt;&gt;"",AQ86+1,IF(TEXT(カレンダー!$A$22,"aaa")=AR85,カレンダー!$A$22,""))</f>
        <v>46056</v>
      </c>
      <c r="AS86" s="103">
        <f>IF(AR86&lt;&gt;"",AR86+1,IF(TEXT(カレンダー!$A$22,"aaa")=AS85,カレンダー!$A$22,""))</f>
        <v>46057</v>
      </c>
      <c r="AT86" s="103">
        <f>IF(AS86&lt;&gt;"",AS86+1,IF(TEXT(カレンダー!$A$22,"aaa")=AT85,カレンダー!$A$22,""))</f>
        <v>46058</v>
      </c>
      <c r="AU86" s="103">
        <f>IF(AT86&lt;&gt;"",AT86+1,IF(TEXT(カレンダー!$A$22,"aaa")=AU85,カレンダー!$A$22,""))</f>
        <v>46059</v>
      </c>
      <c r="AV86" s="104">
        <f>IF(AU86&lt;&gt;"",AU86+1,IF(TEXT(カレンダー!$A$22,"aaa")=AV85,カレンダー!$A$22,""))</f>
        <v>46060</v>
      </c>
      <c r="AW86" s="105">
        <f>COUNTIF(C90:I90,"●")+COUNTIF(C90:I90,"■")</f>
        <v>2</v>
      </c>
      <c r="AX86" s="95">
        <f>COUNTIF(C91:I91,"●")+COUNTIF(C91:I91,"■")</f>
        <v>2</v>
      </c>
      <c r="AY86" s="106" t="str">
        <f t="array" ref="AY86">_xlfn.IFS(AW86=0,"",AW86=0,"-",AX86&gt;=AW86,"〇",AX86&lt;=AW86,"×")</f>
        <v>〇</v>
      </c>
    </row>
    <row r="87" spans="2:54" ht="13.5" thickBot="1" x14ac:dyDescent="0.25">
      <c r="B87" s="9" t="s">
        <v>1</v>
      </c>
      <c r="C87" s="6">
        <v>1</v>
      </c>
      <c r="D87" s="13">
        <f t="shared" ref="D87:AD87" si="20">+C87+1</f>
        <v>2</v>
      </c>
      <c r="E87" s="13">
        <f t="shared" si="20"/>
        <v>3</v>
      </c>
      <c r="F87" s="13">
        <f t="shared" si="20"/>
        <v>4</v>
      </c>
      <c r="G87" s="13">
        <f t="shared" si="20"/>
        <v>5</v>
      </c>
      <c r="H87" s="13">
        <f t="shared" si="20"/>
        <v>6</v>
      </c>
      <c r="I87" s="6">
        <f t="shared" si="20"/>
        <v>7</v>
      </c>
      <c r="J87" s="6">
        <f t="shared" si="20"/>
        <v>8</v>
      </c>
      <c r="K87" s="13">
        <f t="shared" si="20"/>
        <v>9</v>
      </c>
      <c r="L87" s="13">
        <f t="shared" si="20"/>
        <v>10</v>
      </c>
      <c r="M87" s="7">
        <f t="shared" si="20"/>
        <v>11</v>
      </c>
      <c r="N87" s="13">
        <f t="shared" si="20"/>
        <v>12</v>
      </c>
      <c r="O87" s="13">
        <f t="shared" si="20"/>
        <v>13</v>
      </c>
      <c r="P87" s="6">
        <f t="shared" si="20"/>
        <v>14</v>
      </c>
      <c r="Q87" s="6">
        <f t="shared" si="20"/>
        <v>15</v>
      </c>
      <c r="R87" s="13">
        <f t="shared" si="20"/>
        <v>16</v>
      </c>
      <c r="S87" s="13">
        <f t="shared" si="20"/>
        <v>17</v>
      </c>
      <c r="T87" s="13">
        <f t="shared" si="20"/>
        <v>18</v>
      </c>
      <c r="U87" s="13">
        <f t="shared" si="20"/>
        <v>19</v>
      </c>
      <c r="V87" s="13">
        <f t="shared" si="20"/>
        <v>20</v>
      </c>
      <c r="W87" s="6">
        <f t="shared" si="20"/>
        <v>21</v>
      </c>
      <c r="X87" s="6">
        <f t="shared" si="20"/>
        <v>22</v>
      </c>
      <c r="Y87" s="7">
        <f t="shared" si="20"/>
        <v>23</v>
      </c>
      <c r="Z87" s="13">
        <f t="shared" si="20"/>
        <v>24</v>
      </c>
      <c r="AA87" s="13">
        <f t="shared" si="20"/>
        <v>25</v>
      </c>
      <c r="AB87" s="13">
        <f t="shared" si="20"/>
        <v>26</v>
      </c>
      <c r="AC87" s="13">
        <f t="shared" si="20"/>
        <v>27</v>
      </c>
      <c r="AD87" s="6">
        <f t="shared" si="20"/>
        <v>28</v>
      </c>
      <c r="AE87" s="13"/>
      <c r="AF87" s="2"/>
      <c r="AG87" s="2"/>
      <c r="AH87" s="222"/>
      <c r="AI87" s="225"/>
      <c r="AJ87" s="44" t="s">
        <v>42</v>
      </c>
      <c r="AK87" s="32">
        <f>AH91</f>
        <v>6</v>
      </c>
      <c r="AP87" s="107">
        <f>IFERROR(IF(MONTH(AV86+1)=$AP$84,AV86+1,""),"")</f>
        <v>46061</v>
      </c>
      <c r="AQ87" s="103">
        <f t="shared" ref="AQ87:AV91" si="21">IFERROR(IF(MONTH(AP87+1)=$AP$84,AP87+1,""),"")</f>
        <v>46062</v>
      </c>
      <c r="AR87" s="103">
        <f t="shared" si="21"/>
        <v>46063</v>
      </c>
      <c r="AS87" s="103">
        <f t="shared" si="21"/>
        <v>46064</v>
      </c>
      <c r="AT87" s="103">
        <f t="shared" si="21"/>
        <v>46065</v>
      </c>
      <c r="AU87" s="103">
        <f t="shared" si="21"/>
        <v>46066</v>
      </c>
      <c r="AV87" s="104">
        <f t="shared" si="21"/>
        <v>46067</v>
      </c>
      <c r="AW87" s="105">
        <f>COUNTIF(J90:P90,"●")+COUNTIF(J90:P90,"■")</f>
        <v>3</v>
      </c>
      <c r="AX87" s="95">
        <f>COUNTIF(J91:P91,"●")+COUNTIF(J91:P91,"■")</f>
        <v>3</v>
      </c>
      <c r="AY87" s="106" t="str">
        <f t="array" ref="AY87">_xlfn.IFS(AW87=0,"",AW87=0,"-",AX87&gt;=AW87,"〇",AX87&lt;=AW87,"×")</f>
        <v>〇</v>
      </c>
    </row>
    <row r="88" spans="2:54" ht="13.5" thickBot="1" x14ac:dyDescent="0.25">
      <c r="B88" s="9" t="s">
        <v>3</v>
      </c>
      <c r="C88" s="6" t="s">
        <v>16</v>
      </c>
      <c r="D88" s="13" t="s">
        <v>17</v>
      </c>
      <c r="E88" s="13" t="s">
        <v>18</v>
      </c>
      <c r="F88" s="13" t="s">
        <v>12</v>
      </c>
      <c r="G88" s="13" t="s">
        <v>13</v>
      </c>
      <c r="H88" s="13" t="s">
        <v>14</v>
      </c>
      <c r="I88" s="6" t="s">
        <v>15</v>
      </c>
      <c r="J88" s="6" t="s">
        <v>16</v>
      </c>
      <c r="K88" s="13" t="s">
        <v>17</v>
      </c>
      <c r="L88" s="13" t="s">
        <v>18</v>
      </c>
      <c r="M88" s="7" t="s">
        <v>12</v>
      </c>
      <c r="N88" s="13" t="s">
        <v>13</v>
      </c>
      <c r="O88" s="13" t="s">
        <v>14</v>
      </c>
      <c r="P88" s="6" t="s">
        <v>15</v>
      </c>
      <c r="Q88" s="6" t="s">
        <v>16</v>
      </c>
      <c r="R88" s="13" t="s">
        <v>17</v>
      </c>
      <c r="S88" s="13" t="s">
        <v>18</v>
      </c>
      <c r="T88" s="13" t="s">
        <v>12</v>
      </c>
      <c r="U88" s="13" t="s">
        <v>13</v>
      </c>
      <c r="V88" s="13" t="s">
        <v>14</v>
      </c>
      <c r="W88" s="6" t="s">
        <v>15</v>
      </c>
      <c r="X88" s="6" t="s">
        <v>16</v>
      </c>
      <c r="Y88" s="7" t="s">
        <v>17</v>
      </c>
      <c r="Z88" s="13" t="s">
        <v>18</v>
      </c>
      <c r="AA88" s="13" t="s">
        <v>12</v>
      </c>
      <c r="AB88" s="13" t="s">
        <v>39</v>
      </c>
      <c r="AC88" s="13" t="s">
        <v>14</v>
      </c>
      <c r="AD88" s="6" t="s">
        <v>15</v>
      </c>
      <c r="AE88" s="13"/>
      <c r="AF88" s="13"/>
      <c r="AG88" s="2"/>
      <c r="AH88" s="222"/>
      <c r="AI88" s="225"/>
      <c r="AJ88" s="44" t="s">
        <v>48</v>
      </c>
      <c r="AK88" s="152">
        <v>10</v>
      </c>
      <c r="AP88" s="107">
        <f>IFERROR(IF(MONTH(AV87+1)=$AP$84,AV87+1,""),"")</f>
        <v>46068</v>
      </c>
      <c r="AQ88" s="103">
        <f t="shared" si="21"/>
        <v>46069</v>
      </c>
      <c r="AR88" s="103">
        <f t="shared" si="21"/>
        <v>46070</v>
      </c>
      <c r="AS88" s="103">
        <f t="shared" si="21"/>
        <v>46071</v>
      </c>
      <c r="AT88" s="103">
        <f t="shared" si="21"/>
        <v>46072</v>
      </c>
      <c r="AU88" s="103">
        <f t="shared" si="21"/>
        <v>46073</v>
      </c>
      <c r="AV88" s="104">
        <f t="shared" si="21"/>
        <v>46074</v>
      </c>
      <c r="AW88" s="105">
        <f>COUNTIF(Q90:W90,"●")+COUNTIF(Q90:W90,"■")</f>
        <v>1</v>
      </c>
      <c r="AX88" s="95">
        <f>COUNTIF(Q91:W91,"●")+COUNTIF(Q91:W91,"■")</f>
        <v>1</v>
      </c>
      <c r="AY88" s="106" t="str">
        <f t="array" ref="AY88">_xlfn.IFS(AW88=0,"",AW88=0,"-",AX88&gt;=AW88,"〇",AX88&lt;=AW88,"×")</f>
        <v>〇</v>
      </c>
    </row>
    <row r="89" spans="2:54" s="3" customFormat="1" ht="60" customHeight="1" thickBot="1" x14ac:dyDescent="0.25">
      <c r="B89" s="11" t="s">
        <v>4</v>
      </c>
      <c r="C89" s="135"/>
      <c r="D89" s="134"/>
      <c r="E89" s="134"/>
      <c r="F89" s="134"/>
      <c r="G89" s="134"/>
      <c r="H89" s="134"/>
      <c r="I89" s="135"/>
      <c r="J89" s="135"/>
      <c r="K89" s="134"/>
      <c r="L89" s="134"/>
      <c r="M89" s="138" t="s">
        <v>23</v>
      </c>
      <c r="N89" s="134"/>
      <c r="O89" s="134"/>
      <c r="P89" s="135"/>
      <c r="Q89" s="135"/>
      <c r="R89" s="134"/>
      <c r="S89" s="154"/>
      <c r="T89" s="173"/>
      <c r="U89" s="155"/>
      <c r="V89" s="172" t="s">
        <v>27</v>
      </c>
      <c r="W89" s="135"/>
      <c r="X89" s="135"/>
      <c r="Y89" s="138" t="s">
        <v>30</v>
      </c>
      <c r="Z89" s="134"/>
      <c r="AA89" s="134"/>
      <c r="AB89" s="134"/>
      <c r="AC89" s="134"/>
      <c r="AD89" s="135"/>
      <c r="AE89" s="134"/>
      <c r="AF89" s="134"/>
      <c r="AG89" s="155"/>
      <c r="AH89" s="223"/>
      <c r="AI89" s="226"/>
      <c r="AJ89" s="45" t="s">
        <v>28</v>
      </c>
      <c r="AK89" s="30">
        <f>AI90</f>
        <v>20</v>
      </c>
      <c r="AP89" s="107">
        <f>IFERROR(IF(MONTH(AV88+1)=$AP$84,AV88+1,""),"")</f>
        <v>46075</v>
      </c>
      <c r="AQ89" s="103">
        <f t="shared" si="21"/>
        <v>46076</v>
      </c>
      <c r="AR89" s="103">
        <f t="shared" si="21"/>
        <v>46077</v>
      </c>
      <c r="AS89" s="103">
        <f t="shared" si="21"/>
        <v>46078</v>
      </c>
      <c r="AT89" s="103">
        <f t="shared" si="21"/>
        <v>46079</v>
      </c>
      <c r="AU89" s="103">
        <f t="shared" si="21"/>
        <v>46080</v>
      </c>
      <c r="AV89" s="104">
        <f t="shared" si="21"/>
        <v>46081</v>
      </c>
      <c r="AW89" s="105">
        <f>COUNTIF(X90:AD90,"●")+COUNTIF(X90:AD90,"■")</f>
        <v>0</v>
      </c>
      <c r="AX89" s="95">
        <f>COUNTIF(X91:AD91,"●")+COUNTIF(X91:AD91,"■")</f>
        <v>0</v>
      </c>
      <c r="AY89" s="106" t="str">
        <f t="array" ref="AY89">_xlfn.IFS(AW89=0,"",AW89=0,"-",AX89&gt;=AW89,"〇",AX89&lt;=AW89,"×")</f>
        <v/>
      </c>
    </row>
    <row r="90" spans="2:54" s="1" customFormat="1" ht="13.5" thickBot="1" x14ac:dyDescent="0.25">
      <c r="B90" s="9" t="s">
        <v>40</v>
      </c>
      <c r="C90" s="141" t="s">
        <v>10</v>
      </c>
      <c r="D90" s="140"/>
      <c r="E90" s="140"/>
      <c r="F90" s="140"/>
      <c r="G90" s="140"/>
      <c r="H90" s="140"/>
      <c r="I90" s="141" t="s">
        <v>10</v>
      </c>
      <c r="J90" s="141" t="s">
        <v>10</v>
      </c>
      <c r="K90" s="140"/>
      <c r="L90" s="140"/>
      <c r="M90" s="144" t="s">
        <v>10</v>
      </c>
      <c r="N90" s="140"/>
      <c r="O90" s="140"/>
      <c r="P90" s="141" t="s">
        <v>10</v>
      </c>
      <c r="Q90" s="141" t="s">
        <v>10</v>
      </c>
      <c r="R90" s="140"/>
      <c r="S90" s="140"/>
      <c r="T90" s="140"/>
      <c r="U90" s="140"/>
      <c r="V90" s="140"/>
      <c r="W90" s="141"/>
      <c r="X90" s="141"/>
      <c r="Y90" s="144"/>
      <c r="Z90" s="140"/>
      <c r="AA90" s="140"/>
      <c r="AB90" s="140"/>
      <c r="AC90" s="140"/>
      <c r="AD90" s="141"/>
      <c r="AE90" s="140"/>
      <c r="AF90" s="140"/>
      <c r="AG90" s="156"/>
      <c r="AH90" s="17">
        <f>COUNTIF(C90:AG90,"●")+COUNTIF(C90:AG90,"■")+COUNTIF(C90:AG90,"▲")</f>
        <v>6</v>
      </c>
      <c r="AI90" s="203">
        <v>20</v>
      </c>
      <c r="AJ90" s="42" t="s">
        <v>43</v>
      </c>
      <c r="AK90" s="34">
        <f>ROUNDDOWN(AK86/AK89,3)</f>
        <v>0.3</v>
      </c>
      <c r="AP90" s="107" t="str">
        <f>IFERROR(IF(MONTH(AV89+1)=$AP$84,AV89+1,""),"")</f>
        <v/>
      </c>
      <c r="AQ90" s="103" t="str">
        <f t="shared" si="21"/>
        <v/>
      </c>
      <c r="AR90" s="103" t="str">
        <f t="shared" si="21"/>
        <v/>
      </c>
      <c r="AS90" s="103" t="str">
        <f t="shared" si="21"/>
        <v/>
      </c>
      <c r="AT90" s="103" t="str">
        <f t="shared" si="21"/>
        <v/>
      </c>
      <c r="AU90" s="103" t="str">
        <f t="shared" si="21"/>
        <v/>
      </c>
      <c r="AV90" s="104" t="str">
        <f t="shared" si="21"/>
        <v/>
      </c>
      <c r="AW90" s="105"/>
      <c r="AX90" s="95"/>
      <c r="AY90" s="106" t="str">
        <f t="array" ref="AY90">_xlfn.IFS(AW90=0,"",AW90=0,"-",AX90&gt;=AW90,"〇",AX90&lt;=AW90,"×")</f>
        <v/>
      </c>
      <c r="AZ90" s="89"/>
      <c r="BA90" s="89"/>
      <c r="BB90" s="89"/>
    </row>
    <row r="91" spans="2:54" s="1" customFormat="1" ht="13.5" thickBot="1" x14ac:dyDescent="0.25">
      <c r="B91" s="10" t="s">
        <v>2</v>
      </c>
      <c r="C91" s="147" t="s">
        <v>10</v>
      </c>
      <c r="D91" s="146"/>
      <c r="E91" s="146"/>
      <c r="F91" s="146"/>
      <c r="G91" s="146"/>
      <c r="H91" s="146"/>
      <c r="I91" s="147" t="s">
        <v>10</v>
      </c>
      <c r="J91" s="147" t="s">
        <v>10</v>
      </c>
      <c r="K91" s="146"/>
      <c r="L91" s="146"/>
      <c r="M91" s="150" t="s">
        <v>10</v>
      </c>
      <c r="N91" s="146"/>
      <c r="O91" s="146"/>
      <c r="P91" s="147" t="s">
        <v>10</v>
      </c>
      <c r="Q91" s="147" t="s">
        <v>10</v>
      </c>
      <c r="R91" s="146"/>
      <c r="S91" s="146"/>
      <c r="T91" s="146"/>
      <c r="U91" s="146"/>
      <c r="V91" s="146"/>
      <c r="W91" s="147"/>
      <c r="X91" s="147"/>
      <c r="Y91" s="150"/>
      <c r="Z91" s="146"/>
      <c r="AA91" s="146"/>
      <c r="AB91" s="146"/>
      <c r="AC91" s="146"/>
      <c r="AD91" s="147"/>
      <c r="AE91" s="146"/>
      <c r="AF91" s="146"/>
      <c r="AG91" s="157"/>
      <c r="AH91" s="123">
        <f>COUNTIF(C91:AG91,"●")+COUNTIF(C91:AG91,"■")+COUNTIF(C91:AG91,"▲")</f>
        <v>6</v>
      </c>
      <c r="AI91" s="204"/>
      <c r="AJ91" s="43" t="s">
        <v>29</v>
      </c>
      <c r="AK91" s="35">
        <f>ROUNDDOWN(AK87/AK89,3)</f>
        <v>0.3</v>
      </c>
      <c r="AP91" s="107" t="str">
        <f>IFERROR(IF(MONTH(AV90+1)=$AP$84,AV90+1,""),"")</f>
        <v/>
      </c>
      <c r="AQ91" s="103" t="str">
        <f t="shared" si="21"/>
        <v/>
      </c>
      <c r="AR91" s="103" t="str">
        <f t="shared" si="21"/>
        <v/>
      </c>
      <c r="AS91" s="103" t="str">
        <f t="shared" si="21"/>
        <v/>
      </c>
      <c r="AT91" s="103" t="str">
        <f t="shared" si="21"/>
        <v/>
      </c>
      <c r="AU91" s="103" t="str">
        <f t="shared" si="21"/>
        <v/>
      </c>
      <c r="AV91" s="104" t="str">
        <f t="shared" si="21"/>
        <v/>
      </c>
      <c r="AW91" s="113"/>
      <c r="AX91" s="114"/>
      <c r="AY91" s="106" t="str">
        <f t="array" ref="AY91">_xlfn.IFS(AW91=0,"",AW91=0,"-",AX91&gt;=AW91,"〇",AX91&lt;=AW91,"×")</f>
        <v/>
      </c>
      <c r="AZ91" s="89"/>
      <c r="BA91" s="89"/>
      <c r="BB91" s="89"/>
    </row>
    <row r="92" spans="2:54" s="1" customFormat="1" x14ac:dyDescent="0.2">
      <c r="B92" s="14"/>
      <c r="C92" s="14"/>
      <c r="D92" s="14"/>
      <c r="E92" s="14"/>
      <c r="F92" s="14"/>
      <c r="G92" s="14"/>
      <c r="H92" s="14"/>
      <c r="I92" s="14"/>
      <c r="J92" s="14"/>
      <c r="K92" s="14"/>
      <c r="L92" s="14"/>
      <c r="M92" s="14"/>
      <c r="N92" s="14"/>
      <c r="O92" s="14"/>
      <c r="P92" s="14"/>
      <c r="Q92" s="14"/>
      <c r="R92" s="14"/>
      <c r="S92" s="14"/>
      <c r="T92" s="14"/>
      <c r="U92" s="14"/>
      <c r="V92" s="14"/>
      <c r="W92" s="14"/>
      <c r="X92" s="14"/>
      <c r="Y92" s="14"/>
      <c r="Z92" s="14"/>
      <c r="AA92" s="14"/>
      <c r="AB92" s="14"/>
      <c r="AC92" s="14"/>
      <c r="AD92" s="14"/>
      <c r="AE92" s="14"/>
      <c r="AF92" s="14"/>
      <c r="AG92" s="14"/>
      <c r="AH92" s="14"/>
      <c r="AI92" s="15"/>
      <c r="AP92" s="91">
        <v>3</v>
      </c>
      <c r="AQ92" s="92" t="s">
        <v>0</v>
      </c>
      <c r="AR92" s="92"/>
      <c r="AS92" s="92"/>
      <c r="AT92" s="92"/>
      <c r="AU92" s="92"/>
      <c r="AV92" s="93"/>
      <c r="AW92" s="194" t="s">
        <v>110</v>
      </c>
      <c r="AX92" s="195"/>
      <c r="AY92" s="196"/>
      <c r="AZ92" s="89"/>
      <c r="BA92" s="89"/>
      <c r="BB92" s="89"/>
    </row>
    <row r="93" spans="2:54" s="1" customFormat="1" ht="13.5" thickBot="1" x14ac:dyDescent="0.25">
      <c r="B93" s="14"/>
      <c r="C93" s="14"/>
      <c r="D93" s="14"/>
      <c r="E93" s="14"/>
      <c r="F93" s="14"/>
      <c r="G93" s="14"/>
      <c r="H93" s="14"/>
      <c r="I93" s="14"/>
      <c r="J93" s="14"/>
      <c r="K93" s="14"/>
      <c r="L93" s="14"/>
      <c r="M93" s="14"/>
      <c r="N93" s="14"/>
      <c r="O93" s="14"/>
      <c r="P93" s="14"/>
      <c r="Q93" s="14"/>
      <c r="R93" s="14"/>
      <c r="S93" s="14"/>
      <c r="T93" s="14"/>
      <c r="U93" s="14"/>
      <c r="V93" s="14"/>
      <c r="W93" s="14"/>
      <c r="X93" s="14"/>
      <c r="Y93" s="14"/>
      <c r="Z93" s="14"/>
      <c r="AA93" s="14"/>
      <c r="AB93" s="14"/>
      <c r="AC93" s="14"/>
      <c r="AD93" s="14"/>
      <c r="AE93" s="14"/>
      <c r="AF93" s="14"/>
      <c r="AG93" s="76" t="s">
        <v>95</v>
      </c>
      <c r="AH93" s="62" t="e">
        <f>IF(AK98="-","-",IF(OR(AK98&gt;=8/28,AK94&gt;=AK96),"OK","NG"))</f>
        <v>#DIV/0!</v>
      </c>
      <c r="AI93" s="15"/>
      <c r="AJ93" s="76" t="s">
        <v>94</v>
      </c>
      <c r="AK93" s="62" t="e">
        <f>IF(AK99="-","-",IF(OR(AK99&gt;=8/28,AK95&gt;=AK96),"OK","NG"))</f>
        <v>#DIV/0!</v>
      </c>
      <c r="AP93" s="96" t="s">
        <v>1</v>
      </c>
      <c r="AQ93" s="97" t="s">
        <v>112</v>
      </c>
      <c r="AR93" s="97" t="s">
        <v>113</v>
      </c>
      <c r="AS93" s="97" t="s">
        <v>114</v>
      </c>
      <c r="AT93" s="97" t="s">
        <v>39</v>
      </c>
      <c r="AU93" s="97" t="s">
        <v>115</v>
      </c>
      <c r="AV93" s="115" t="s">
        <v>116</v>
      </c>
      <c r="AW93" s="99" t="s">
        <v>117</v>
      </c>
      <c r="AX93" s="100" t="s">
        <v>118</v>
      </c>
      <c r="AY93" s="101" t="s">
        <v>101</v>
      </c>
      <c r="AZ93" s="89"/>
      <c r="BA93" s="89"/>
      <c r="BB93" s="89"/>
    </row>
    <row r="94" spans="2:54" ht="13.5" customHeight="1" thickBot="1" x14ac:dyDescent="0.25">
      <c r="B94" s="8" t="s">
        <v>0</v>
      </c>
      <c r="C94" s="218">
        <v>3</v>
      </c>
      <c r="D94" s="219"/>
      <c r="E94" s="219"/>
      <c r="F94" s="219"/>
      <c r="G94" s="219"/>
      <c r="H94" s="219"/>
      <c r="I94" s="219"/>
      <c r="J94" s="219"/>
      <c r="K94" s="219"/>
      <c r="L94" s="219"/>
      <c r="M94" s="219"/>
      <c r="N94" s="219"/>
      <c r="O94" s="219"/>
      <c r="P94" s="219"/>
      <c r="Q94" s="219"/>
      <c r="R94" s="219"/>
      <c r="S94" s="219"/>
      <c r="T94" s="219"/>
      <c r="U94" s="219"/>
      <c r="V94" s="219"/>
      <c r="W94" s="219"/>
      <c r="X94" s="219"/>
      <c r="Y94" s="219"/>
      <c r="Z94" s="219"/>
      <c r="AA94" s="219"/>
      <c r="AB94" s="219"/>
      <c r="AC94" s="219"/>
      <c r="AD94" s="219"/>
      <c r="AE94" s="219"/>
      <c r="AF94" s="219"/>
      <c r="AG94" s="220"/>
      <c r="AH94" s="221" t="s">
        <v>134</v>
      </c>
      <c r="AI94" s="224" t="s">
        <v>28</v>
      </c>
      <c r="AJ94" s="28" t="s">
        <v>41</v>
      </c>
      <c r="AK94" s="32">
        <f>AH98</f>
        <v>0</v>
      </c>
      <c r="AP94" s="107">
        <f>IF(AO94&lt;&gt;"",AO94+1,IF(TEXT(カレンダー!$A$24,"aaa")=AP93,カレンダー!$A$24,""))</f>
        <v>46082</v>
      </c>
      <c r="AQ94" s="103">
        <f>IF(AP94&lt;&gt;"",AP94+1,IF(TEXT(カレンダー!$A$24,"aaa")=AQ93,カレンダー!$A$24,""))</f>
        <v>46083</v>
      </c>
      <c r="AR94" s="103">
        <f>IF(AQ94&lt;&gt;"",AQ94+1,IF(TEXT(カレンダー!$A$24,"aaa")=AR93,カレンダー!$A$24,""))</f>
        <v>46084</v>
      </c>
      <c r="AS94" s="103">
        <f>IF(AR94&lt;&gt;"",AR94+1,IF(TEXT(カレンダー!$A$24,"aaa")=AS93,カレンダー!$A$24,""))</f>
        <v>46085</v>
      </c>
      <c r="AT94" s="103">
        <f>IF(AS94&lt;&gt;"",AS94+1,IF(TEXT(カレンダー!$A$24,"aaa")=AT93,カレンダー!$A$24,""))</f>
        <v>46086</v>
      </c>
      <c r="AU94" s="103">
        <f>IF(AT94&lt;&gt;"",AT94+1,IF(TEXT(カレンダー!$A$24,"aaa")=AU93,カレンダー!$A$24,""))</f>
        <v>46087</v>
      </c>
      <c r="AV94" s="104">
        <f>IF(AU94&lt;&gt;"",AU94+1,IF(TEXT(カレンダー!$A$24,"aaa")=AV93,カレンダー!$A$24,""))</f>
        <v>46088</v>
      </c>
      <c r="AW94" s="105">
        <f>COUNTIF(C98:I98,"●")+COUNTIF(C98:I98,"■")</f>
        <v>0</v>
      </c>
      <c r="AX94" s="95">
        <f>COUNTIF(C99:I99,"●")+COUNTIF(C99:I99,"■")</f>
        <v>0</v>
      </c>
      <c r="AY94" s="106" t="str">
        <f t="array" ref="AY94">_xlfn.IFS(AW94=0,"",AW94=0,"-",AX94&gt;=AW94,"〇",AX94&lt;=AW94,"×")</f>
        <v/>
      </c>
    </row>
    <row r="95" spans="2:54" ht="13.5" thickBot="1" x14ac:dyDescent="0.25">
      <c r="B95" s="9" t="s">
        <v>1</v>
      </c>
      <c r="C95" s="6">
        <v>1</v>
      </c>
      <c r="D95" s="13">
        <f t="shared" ref="D95:AG95" si="22">+C95+1</f>
        <v>2</v>
      </c>
      <c r="E95" s="13">
        <f t="shared" si="22"/>
        <v>3</v>
      </c>
      <c r="F95" s="13">
        <f t="shared" si="22"/>
        <v>4</v>
      </c>
      <c r="G95" s="13">
        <f t="shared" si="22"/>
        <v>5</v>
      </c>
      <c r="H95" s="13">
        <f t="shared" si="22"/>
        <v>6</v>
      </c>
      <c r="I95" s="6">
        <f t="shared" si="22"/>
        <v>7</v>
      </c>
      <c r="J95" s="6">
        <f t="shared" si="22"/>
        <v>8</v>
      </c>
      <c r="K95" s="13">
        <f t="shared" si="22"/>
        <v>9</v>
      </c>
      <c r="L95" s="13">
        <f t="shared" si="22"/>
        <v>10</v>
      </c>
      <c r="M95" s="13">
        <f t="shared" si="22"/>
        <v>11</v>
      </c>
      <c r="N95" s="13">
        <f t="shared" si="22"/>
        <v>12</v>
      </c>
      <c r="O95" s="13">
        <f t="shared" si="22"/>
        <v>13</v>
      </c>
      <c r="P95" s="6">
        <f t="shared" si="22"/>
        <v>14</v>
      </c>
      <c r="Q95" s="6">
        <f t="shared" si="22"/>
        <v>15</v>
      </c>
      <c r="R95" s="13">
        <f t="shared" si="22"/>
        <v>16</v>
      </c>
      <c r="S95" s="13">
        <f t="shared" si="22"/>
        <v>17</v>
      </c>
      <c r="T95" s="13">
        <f t="shared" si="22"/>
        <v>18</v>
      </c>
      <c r="U95" s="13">
        <f t="shared" si="22"/>
        <v>19</v>
      </c>
      <c r="V95" s="7">
        <f t="shared" si="22"/>
        <v>20</v>
      </c>
      <c r="W95" s="6">
        <f t="shared" si="22"/>
        <v>21</v>
      </c>
      <c r="X95" s="6">
        <f t="shared" si="22"/>
        <v>22</v>
      </c>
      <c r="Y95" s="13">
        <f t="shared" si="22"/>
        <v>23</v>
      </c>
      <c r="Z95" s="13">
        <f t="shared" si="22"/>
        <v>24</v>
      </c>
      <c r="AA95" s="13">
        <f t="shared" si="22"/>
        <v>25</v>
      </c>
      <c r="AB95" s="13">
        <f t="shared" si="22"/>
        <v>26</v>
      </c>
      <c r="AC95" s="13">
        <f t="shared" si="22"/>
        <v>27</v>
      </c>
      <c r="AD95" s="6">
        <f t="shared" si="22"/>
        <v>28</v>
      </c>
      <c r="AE95" s="6">
        <f t="shared" si="22"/>
        <v>29</v>
      </c>
      <c r="AF95" s="13">
        <f t="shared" si="22"/>
        <v>30</v>
      </c>
      <c r="AG95" s="13">
        <f t="shared" si="22"/>
        <v>31</v>
      </c>
      <c r="AH95" s="222"/>
      <c r="AI95" s="225"/>
      <c r="AJ95" s="28" t="s">
        <v>42</v>
      </c>
      <c r="AK95" s="32">
        <f>AH99</f>
        <v>0</v>
      </c>
      <c r="AP95" s="107">
        <f>IFERROR(IF(MONTH(AV94+1)=$AP$92,AV94+1,""),"")</f>
        <v>46089</v>
      </c>
      <c r="AQ95" s="103">
        <f t="shared" ref="AQ95:AV99" si="23">IFERROR(IF(MONTH(AP95+1)=$AP$92,AP95+1,""),"")</f>
        <v>46090</v>
      </c>
      <c r="AR95" s="103">
        <f t="shared" si="23"/>
        <v>46091</v>
      </c>
      <c r="AS95" s="103">
        <f t="shared" si="23"/>
        <v>46092</v>
      </c>
      <c r="AT95" s="103">
        <f t="shared" si="23"/>
        <v>46093</v>
      </c>
      <c r="AU95" s="103">
        <f t="shared" si="23"/>
        <v>46094</v>
      </c>
      <c r="AV95" s="104">
        <f t="shared" si="23"/>
        <v>46095</v>
      </c>
      <c r="AW95" s="105">
        <f>COUNTIF(J98:P98,"●")+COUNTIF(J98:P98,"■")</f>
        <v>0</v>
      </c>
      <c r="AX95" s="95">
        <f>COUNTIF(J99:P99,"●")+COUNTIF(J99:P99,"■")</f>
        <v>0</v>
      </c>
      <c r="AY95" s="106" t="str">
        <f t="array" ref="AY95">_xlfn.IFS(AW95=0,"",AW95=0,"-",AX95&gt;=AW95,"〇",AX95&lt;=AW95,"×")</f>
        <v/>
      </c>
    </row>
    <row r="96" spans="2:54" ht="13.5" thickBot="1" x14ac:dyDescent="0.25">
      <c r="B96" s="9" t="s">
        <v>3</v>
      </c>
      <c r="C96" s="6" t="s">
        <v>16</v>
      </c>
      <c r="D96" s="13" t="s">
        <v>17</v>
      </c>
      <c r="E96" s="13" t="s">
        <v>18</v>
      </c>
      <c r="F96" s="13" t="s">
        <v>12</v>
      </c>
      <c r="G96" s="13" t="s">
        <v>13</v>
      </c>
      <c r="H96" s="13" t="s">
        <v>14</v>
      </c>
      <c r="I96" s="6" t="s">
        <v>15</v>
      </c>
      <c r="J96" s="6" t="s">
        <v>16</v>
      </c>
      <c r="K96" s="13" t="s">
        <v>17</v>
      </c>
      <c r="L96" s="13" t="s">
        <v>18</v>
      </c>
      <c r="M96" s="13" t="s">
        <v>12</v>
      </c>
      <c r="N96" s="13" t="s">
        <v>13</v>
      </c>
      <c r="O96" s="13" t="s">
        <v>14</v>
      </c>
      <c r="P96" s="6" t="s">
        <v>15</v>
      </c>
      <c r="Q96" s="6" t="s">
        <v>16</v>
      </c>
      <c r="R96" s="13" t="s">
        <v>17</v>
      </c>
      <c r="S96" s="13" t="s">
        <v>18</v>
      </c>
      <c r="T96" s="13" t="s">
        <v>12</v>
      </c>
      <c r="U96" s="13" t="s">
        <v>13</v>
      </c>
      <c r="V96" s="7" t="s">
        <v>14</v>
      </c>
      <c r="W96" s="6" t="s">
        <v>15</v>
      </c>
      <c r="X96" s="6" t="s">
        <v>16</v>
      </c>
      <c r="Y96" s="13" t="s">
        <v>17</v>
      </c>
      <c r="Z96" s="13" t="s">
        <v>18</v>
      </c>
      <c r="AA96" s="13" t="s">
        <v>12</v>
      </c>
      <c r="AB96" s="13" t="s">
        <v>13</v>
      </c>
      <c r="AC96" s="13" t="s">
        <v>14</v>
      </c>
      <c r="AD96" s="6" t="s">
        <v>15</v>
      </c>
      <c r="AE96" s="6" t="s">
        <v>16</v>
      </c>
      <c r="AF96" s="13" t="s">
        <v>17</v>
      </c>
      <c r="AG96" s="13" t="s">
        <v>18</v>
      </c>
      <c r="AH96" s="222"/>
      <c r="AI96" s="225"/>
      <c r="AJ96" s="28" t="s">
        <v>48</v>
      </c>
      <c r="AK96" s="152">
        <v>0</v>
      </c>
      <c r="AP96" s="107">
        <f>IFERROR(IF(MONTH(AV95+1)=$AP$92,AV95+1,""),"")</f>
        <v>46096</v>
      </c>
      <c r="AQ96" s="103">
        <f t="shared" si="23"/>
        <v>46097</v>
      </c>
      <c r="AR96" s="103">
        <f t="shared" si="23"/>
        <v>46098</v>
      </c>
      <c r="AS96" s="103">
        <f t="shared" si="23"/>
        <v>46099</v>
      </c>
      <c r="AT96" s="103">
        <f t="shared" si="23"/>
        <v>46100</v>
      </c>
      <c r="AU96" s="103">
        <f t="shared" si="23"/>
        <v>46101</v>
      </c>
      <c r="AV96" s="104">
        <f t="shared" si="23"/>
        <v>46102</v>
      </c>
      <c r="AW96" s="105">
        <f>COUNTIF(Q98:W98,"●")+COUNTIF(Q98:W98,"■")</f>
        <v>0</v>
      </c>
      <c r="AX96" s="95">
        <f>COUNTIF(Q99:W99,"●")+COUNTIF(Q99:W99,"■")</f>
        <v>0</v>
      </c>
      <c r="AY96" s="106" t="str">
        <f t="array" ref="AY96">_xlfn.IFS(AW96=0,"",AW96=0,"-",AX96&gt;=AW96,"〇",AX96&lt;=AW96,"×")</f>
        <v/>
      </c>
    </row>
    <row r="97" spans="2:54" s="3" customFormat="1" ht="60" customHeight="1" thickBot="1" x14ac:dyDescent="0.25">
      <c r="B97" s="11" t="s">
        <v>4</v>
      </c>
      <c r="C97" s="135"/>
      <c r="D97" s="134"/>
      <c r="E97" s="134"/>
      <c r="F97" s="134"/>
      <c r="G97" s="134"/>
      <c r="H97" s="134"/>
      <c r="I97" s="135"/>
      <c r="J97" s="135"/>
      <c r="K97" s="134"/>
      <c r="L97" s="134"/>
      <c r="M97" s="134"/>
      <c r="N97" s="134"/>
      <c r="O97" s="134"/>
      <c r="P97" s="135"/>
      <c r="Q97" s="135"/>
      <c r="R97" s="134"/>
      <c r="S97" s="134"/>
      <c r="T97" s="134"/>
      <c r="U97" s="134"/>
      <c r="V97" s="138" t="s">
        <v>36</v>
      </c>
      <c r="W97" s="135"/>
      <c r="X97" s="135"/>
      <c r="Y97" s="134"/>
      <c r="Z97" s="134"/>
      <c r="AA97" s="134"/>
      <c r="AB97" s="134"/>
      <c r="AC97" s="134"/>
      <c r="AD97" s="135"/>
      <c r="AE97" s="135"/>
      <c r="AF97" s="134"/>
      <c r="AG97" s="134"/>
      <c r="AH97" s="223"/>
      <c r="AI97" s="226"/>
      <c r="AJ97" s="29" t="s">
        <v>28</v>
      </c>
      <c r="AK97" s="30">
        <f>AI98</f>
        <v>0</v>
      </c>
      <c r="AP97" s="107">
        <f>IFERROR(IF(MONTH(AV96+1)=$AP$92,AV96+1,""),"")</f>
        <v>46103</v>
      </c>
      <c r="AQ97" s="103">
        <f t="shared" si="23"/>
        <v>46104</v>
      </c>
      <c r="AR97" s="103">
        <f t="shared" si="23"/>
        <v>46105</v>
      </c>
      <c r="AS97" s="103">
        <f t="shared" si="23"/>
        <v>46106</v>
      </c>
      <c r="AT97" s="103">
        <f t="shared" si="23"/>
        <v>46107</v>
      </c>
      <c r="AU97" s="103">
        <f t="shared" si="23"/>
        <v>46108</v>
      </c>
      <c r="AV97" s="104">
        <f t="shared" si="23"/>
        <v>46109</v>
      </c>
      <c r="AW97" s="105">
        <f>COUNTIF(X98:AD98,"●")+COUNTIF(X98:AD98,"■")</f>
        <v>0</v>
      </c>
      <c r="AX97" s="95">
        <f>COUNTIF(X99:AD99,"●")+COUNTIF(X99:AD99,"■")</f>
        <v>0</v>
      </c>
      <c r="AY97" s="106" t="str">
        <f t="array" ref="AY97">_xlfn.IFS(AW97=0,"",AW97=0,"-",AX97&gt;=AW97,"〇",AX97&lt;=AW97,"×")</f>
        <v/>
      </c>
    </row>
    <row r="98" spans="2:54" s="1" customFormat="1" ht="13.5" thickBot="1" x14ac:dyDescent="0.25">
      <c r="B98" s="9" t="s">
        <v>40</v>
      </c>
      <c r="C98" s="142"/>
      <c r="D98" s="143"/>
      <c r="E98" s="140"/>
      <c r="F98" s="140"/>
      <c r="G98" s="140"/>
      <c r="H98" s="140"/>
      <c r="I98" s="141"/>
      <c r="J98" s="142"/>
      <c r="K98" s="143"/>
      <c r="L98" s="140"/>
      <c r="M98" s="140"/>
      <c r="N98" s="140"/>
      <c r="O98" s="140"/>
      <c r="P98" s="141"/>
      <c r="Q98" s="142"/>
      <c r="R98" s="143"/>
      <c r="S98" s="140"/>
      <c r="T98" s="140"/>
      <c r="U98" s="140"/>
      <c r="V98" s="144"/>
      <c r="W98" s="141"/>
      <c r="X98" s="142"/>
      <c r="Y98" s="143"/>
      <c r="Z98" s="140"/>
      <c r="AA98" s="140"/>
      <c r="AB98" s="140"/>
      <c r="AC98" s="140"/>
      <c r="AD98" s="141"/>
      <c r="AE98" s="142"/>
      <c r="AF98" s="143"/>
      <c r="AG98" s="140"/>
      <c r="AH98" s="17">
        <f>COUNTIF(C98:AG98,"●")+COUNTIF(C98:AG98,"■")+COUNTIF(C98:AG98,"▲")</f>
        <v>0</v>
      </c>
      <c r="AI98" s="203">
        <v>0</v>
      </c>
      <c r="AJ98" s="26" t="s">
        <v>43</v>
      </c>
      <c r="AK98" s="34" t="e">
        <f>ROUNDDOWN(AK94/AK97,3)</f>
        <v>#DIV/0!</v>
      </c>
      <c r="AP98" s="107">
        <f>IFERROR(IF(MONTH(AV97+1)=$AP$92,AV97+1,""),"")</f>
        <v>46110</v>
      </c>
      <c r="AQ98" s="103">
        <f t="shared" si="23"/>
        <v>46111</v>
      </c>
      <c r="AR98" s="103">
        <f t="shared" si="23"/>
        <v>46112</v>
      </c>
      <c r="AS98" s="103" t="str">
        <f t="shared" si="23"/>
        <v/>
      </c>
      <c r="AT98" s="103" t="str">
        <f t="shared" si="23"/>
        <v/>
      </c>
      <c r="AU98" s="103" t="str">
        <f t="shared" si="23"/>
        <v/>
      </c>
      <c r="AV98" s="104" t="str">
        <f t="shared" si="23"/>
        <v/>
      </c>
      <c r="AW98" s="105">
        <f>COUNTIF(AE98:AG98,"●")+COUNTIF(AE98:AG98,"■")</f>
        <v>0</v>
      </c>
      <c r="AX98" s="95">
        <f>COUNTIF(AE99:AG99,"●")+COUNTIF(AE99:AG99,"■")</f>
        <v>0</v>
      </c>
      <c r="AY98" s="106" t="str">
        <f t="array" ref="AY98">_xlfn.IFS(AW98=0,"",AW98=0,"-",AX98&gt;=AW98,"〇",AX98&lt;=AW98,"×")</f>
        <v/>
      </c>
      <c r="AZ98" s="89"/>
      <c r="BA98" s="89"/>
      <c r="BB98" s="89"/>
    </row>
    <row r="99" spans="2:54" s="1" customFormat="1" ht="13.5" thickBot="1" x14ac:dyDescent="0.25">
      <c r="B99" s="10" t="s">
        <v>2</v>
      </c>
      <c r="C99" s="148"/>
      <c r="D99" s="149"/>
      <c r="E99" s="146"/>
      <c r="F99" s="146"/>
      <c r="G99" s="146"/>
      <c r="H99" s="146"/>
      <c r="I99" s="147"/>
      <c r="J99" s="148"/>
      <c r="K99" s="149"/>
      <c r="L99" s="146"/>
      <c r="M99" s="146"/>
      <c r="N99" s="146"/>
      <c r="O99" s="146"/>
      <c r="P99" s="147"/>
      <c r="Q99" s="148"/>
      <c r="R99" s="149"/>
      <c r="S99" s="146"/>
      <c r="T99" s="146"/>
      <c r="U99" s="146"/>
      <c r="V99" s="150"/>
      <c r="W99" s="147"/>
      <c r="X99" s="148"/>
      <c r="Y99" s="149"/>
      <c r="Z99" s="146"/>
      <c r="AA99" s="146"/>
      <c r="AB99" s="146"/>
      <c r="AC99" s="146"/>
      <c r="AD99" s="147"/>
      <c r="AE99" s="148"/>
      <c r="AF99" s="149"/>
      <c r="AG99" s="146"/>
      <c r="AH99" s="123">
        <f>COUNTIF(C99:AG99,"●")+COUNTIF(C99:AG99,"■")+COUNTIF(C99:AG99,"▲")</f>
        <v>0</v>
      </c>
      <c r="AI99" s="204"/>
      <c r="AJ99" s="27" t="s">
        <v>29</v>
      </c>
      <c r="AK99" s="35" t="e">
        <f>ROUNDDOWN(AK95/AK97,3)</f>
        <v>#DIV/0!</v>
      </c>
      <c r="AP99" s="119" t="str">
        <f>IFERROR(IF(MONTH(AV98+1)=$AP$92,AV98+1,""),"")</f>
        <v/>
      </c>
      <c r="AQ99" s="111" t="str">
        <f t="shared" si="23"/>
        <v/>
      </c>
      <c r="AR99" s="111" t="str">
        <f t="shared" si="23"/>
        <v/>
      </c>
      <c r="AS99" s="111" t="str">
        <f t="shared" si="23"/>
        <v/>
      </c>
      <c r="AT99" s="111" t="str">
        <f t="shared" si="23"/>
        <v/>
      </c>
      <c r="AU99" s="111" t="str">
        <f t="shared" si="23"/>
        <v/>
      </c>
      <c r="AV99" s="120" t="str">
        <f t="shared" si="23"/>
        <v/>
      </c>
      <c r="AW99" s="113"/>
      <c r="AX99" s="114"/>
      <c r="AY99" s="121" t="str">
        <f t="array" ref="AY99">_xlfn.IFS(AW99=0,"",AW99=0,"-",AX99&gt;=AW99,"〇",AX99&lt;=AW99,"×")</f>
        <v/>
      </c>
      <c r="AZ99" s="89"/>
      <c r="BA99" s="89"/>
      <c r="BB99" s="89"/>
    </row>
    <row r="100" spans="2:54" ht="13.5" thickBot="1" x14ac:dyDescent="0.25"/>
    <row r="101" spans="2:54" ht="20" customHeight="1" thickBot="1" x14ac:dyDescent="0.25">
      <c r="AI101" s="207" t="s">
        <v>147</v>
      </c>
      <c r="AJ101" s="208"/>
      <c r="AK101" s="40">
        <f>AK6+AK14+AK22+AK30+AK38+AK46+AK54+AK62+AK70+AK78+AK86+AK94</f>
        <v>80</v>
      </c>
    </row>
    <row r="102" spans="2:54" ht="20" customHeight="1" thickBot="1" x14ac:dyDescent="0.25">
      <c r="B102" s="18" t="s">
        <v>25</v>
      </c>
      <c r="AF102" s="78"/>
      <c r="AG102" s="78"/>
      <c r="AH102" s="78"/>
      <c r="AI102" s="207" t="s">
        <v>42</v>
      </c>
      <c r="AJ102" s="208"/>
      <c r="AK102" s="40">
        <f>AK23+AK31+AK39+AK47+AK55+AK63+AK71+AK79+AK87</f>
        <v>80</v>
      </c>
    </row>
    <row r="103" spans="2:54" ht="20" customHeight="1" thickBot="1" x14ac:dyDescent="0.25">
      <c r="AF103" s="78"/>
      <c r="AG103" s="78"/>
      <c r="AH103" s="78"/>
      <c r="AI103" s="216" t="s">
        <v>28</v>
      </c>
      <c r="AJ103" s="217"/>
      <c r="AK103" s="39">
        <f>AK25+AK33+AK41+AK49+AK57+AK65+AK73+AK81+AK89</f>
        <v>245</v>
      </c>
    </row>
    <row r="104" spans="2:54" ht="20" customHeight="1" thickBot="1" x14ac:dyDescent="0.25">
      <c r="AF104" s="78"/>
      <c r="AG104" s="78"/>
      <c r="AH104" s="78"/>
      <c r="AI104" s="205" t="s">
        <v>146</v>
      </c>
      <c r="AJ104" s="206"/>
      <c r="AK104" s="37">
        <f>ROUNDDOWN(AK101/AK103,3)</f>
        <v>0.32600000000000001</v>
      </c>
    </row>
    <row r="105" spans="2:54" ht="20" customHeight="1" thickBot="1" x14ac:dyDescent="0.25">
      <c r="AF105" s="36"/>
      <c r="AG105" s="36"/>
      <c r="AH105" s="36"/>
      <c r="AI105" s="205" t="s">
        <v>145</v>
      </c>
      <c r="AJ105" s="206"/>
      <c r="AK105" s="37">
        <f>ROUNDDOWN(AK102/AK103,3)</f>
        <v>0.32600000000000001</v>
      </c>
    </row>
    <row r="106" spans="2:54" ht="20" customHeight="1" x14ac:dyDescent="0.2">
      <c r="AF106" s="78"/>
      <c r="AG106" s="78"/>
      <c r="AH106" s="78"/>
      <c r="AI106" s="78"/>
      <c r="AJ106" s="78"/>
    </row>
    <row r="107" spans="2:54" ht="20" customHeight="1" x14ac:dyDescent="0.2">
      <c r="AF107" s="36"/>
      <c r="AG107" s="78"/>
      <c r="AH107" s="200" t="s">
        <v>96</v>
      </c>
      <c r="AI107" s="201"/>
      <c r="AJ107" s="201"/>
      <c r="AK107" s="202"/>
    </row>
    <row r="108" spans="2:54" ht="20" customHeight="1" x14ac:dyDescent="0.2">
      <c r="B108" s="12"/>
      <c r="AF108" s="77"/>
      <c r="AG108" s="78"/>
      <c r="AH108" s="79" t="s">
        <v>97</v>
      </c>
      <c r="AI108" s="80"/>
      <c r="AJ108" s="81">
        <f>AJ109+AJ110</f>
        <v>9</v>
      </c>
      <c r="AK108" s="82" t="s">
        <v>98</v>
      </c>
    </row>
    <row r="109" spans="2:54" ht="20" customHeight="1" x14ac:dyDescent="0.2">
      <c r="AF109" s="36"/>
      <c r="AG109" s="78"/>
      <c r="AH109" s="79" t="s">
        <v>99</v>
      </c>
      <c r="AI109" s="80"/>
      <c r="AJ109" s="81">
        <f>COUNTIF(AJ4:AK99,"OK")</f>
        <v>9</v>
      </c>
      <c r="AK109" s="82" t="s">
        <v>98</v>
      </c>
    </row>
    <row r="110" spans="2:54" ht="20" customHeight="1" x14ac:dyDescent="0.2">
      <c r="AF110" s="77"/>
      <c r="AG110" s="78"/>
      <c r="AH110" s="83" t="s">
        <v>100</v>
      </c>
      <c r="AI110" s="84"/>
      <c r="AJ110" s="84">
        <f>COUNTIFS(AK5:AK99,"NG")</f>
        <v>0</v>
      </c>
      <c r="AK110" s="85" t="s">
        <v>98</v>
      </c>
    </row>
    <row r="113" spans="33:37" x14ac:dyDescent="0.2">
      <c r="AH113" s="200" t="s">
        <v>130</v>
      </c>
      <c r="AI113" s="201"/>
      <c r="AJ113" s="201"/>
      <c r="AK113" s="202"/>
    </row>
    <row r="114" spans="33:37" x14ac:dyDescent="0.2">
      <c r="AH114" s="197" t="s">
        <v>136</v>
      </c>
      <c r="AI114" s="198"/>
      <c r="AJ114" s="199"/>
      <c r="AK114" s="88" t="str">
        <f>IF(AK115="-","○","-")</f>
        <v>-</v>
      </c>
    </row>
    <row r="115" spans="33:37" x14ac:dyDescent="0.2">
      <c r="AH115" s="200" t="s">
        <v>137</v>
      </c>
      <c r="AI115" s="201"/>
      <c r="AJ115" s="202"/>
      <c r="AK115" s="122" t="str">
        <f>IF(SUM(BB4:BB15)&gt;0,"○","-")</f>
        <v>○</v>
      </c>
    </row>
    <row r="117" spans="33:37" x14ac:dyDescent="0.2">
      <c r="AG117" s="200" t="s">
        <v>101</v>
      </c>
      <c r="AH117" s="201"/>
      <c r="AI117" s="201"/>
      <c r="AJ117" s="201"/>
      <c r="AK117" s="202"/>
    </row>
    <row r="118" spans="33:37" x14ac:dyDescent="0.2">
      <c r="AG118" s="200" t="s">
        <v>105</v>
      </c>
      <c r="AH118" s="201"/>
      <c r="AI118" s="201"/>
      <c r="AJ118" s="202"/>
      <c r="AK118" s="86" t="str">
        <f>IF(AJ108=AJ109,"○","-")</f>
        <v>○</v>
      </c>
    </row>
    <row r="119" spans="33:37" x14ac:dyDescent="0.2">
      <c r="AG119" s="200" t="s">
        <v>106</v>
      </c>
      <c r="AH119" s="201"/>
      <c r="AI119" s="201"/>
      <c r="AJ119" s="202"/>
      <c r="AK119" s="87" t="str">
        <f>IF(AND(AK118="-",AK105&gt;=ROUNDDOWN((8/28),3)),"○","-")</f>
        <v>-</v>
      </c>
    </row>
    <row r="120" spans="33:37" x14ac:dyDescent="0.2">
      <c r="AG120" s="200" t="s">
        <v>107</v>
      </c>
      <c r="AH120" s="201"/>
      <c r="AI120" s="201"/>
      <c r="AJ120" s="202"/>
      <c r="AK120" s="86" t="str">
        <f>IF(AND(AK118="-",AK119="-"),"○","-")</f>
        <v>-</v>
      </c>
    </row>
  </sheetData>
  <sheetProtection algorithmName="SHA-512" hashValue="gssimtG5hHvBgvvkw9MQGrQ4a7cwyJ0M9IqIceGCoXpIdSmkU8gn2yswqSVuzs0+USG+nNqGeEPDZfDl3Psw5g==" saltValue="O97I7nqZn8ZFd2Vbuwf3mw==" spinCount="100000" sheet="1" objects="1" scenarios="1" formatCells="0" selectLockedCells="1"/>
  <mergeCells count="75">
    <mergeCell ref="AG2:AI3"/>
    <mergeCell ref="AJ2:AK3"/>
    <mergeCell ref="C30:AG30"/>
    <mergeCell ref="AH30:AH33"/>
    <mergeCell ref="AI30:AI33"/>
    <mergeCell ref="C6:AG6"/>
    <mergeCell ref="AH6:AH9"/>
    <mergeCell ref="AI6:AI9"/>
    <mergeCell ref="AI10:AI11"/>
    <mergeCell ref="C14:AG14"/>
    <mergeCell ref="AH14:AH17"/>
    <mergeCell ref="AI14:AI17"/>
    <mergeCell ref="AI18:AI19"/>
    <mergeCell ref="C22:AG22"/>
    <mergeCell ref="AH22:AH25"/>
    <mergeCell ref="AI22:AI25"/>
    <mergeCell ref="AI26:AI27"/>
    <mergeCell ref="C62:AG62"/>
    <mergeCell ref="AH62:AH65"/>
    <mergeCell ref="AI62:AI65"/>
    <mergeCell ref="AI34:AI35"/>
    <mergeCell ref="C38:AG38"/>
    <mergeCell ref="AH38:AH41"/>
    <mergeCell ref="AI38:AI41"/>
    <mergeCell ref="AI42:AI43"/>
    <mergeCell ref="C46:AG46"/>
    <mergeCell ref="AH46:AH49"/>
    <mergeCell ref="AI46:AI49"/>
    <mergeCell ref="AI50:AI51"/>
    <mergeCell ref="C54:AG54"/>
    <mergeCell ref="AH54:AH57"/>
    <mergeCell ref="AI54:AI57"/>
    <mergeCell ref="AI58:AI59"/>
    <mergeCell ref="C94:AG94"/>
    <mergeCell ref="AH94:AH97"/>
    <mergeCell ref="AI94:AI97"/>
    <mergeCell ref="AI66:AI67"/>
    <mergeCell ref="C70:AG70"/>
    <mergeCell ref="AH70:AH73"/>
    <mergeCell ref="AI70:AI73"/>
    <mergeCell ref="AI74:AI75"/>
    <mergeCell ref="C78:AG78"/>
    <mergeCell ref="AH78:AH81"/>
    <mergeCell ref="AI78:AI81"/>
    <mergeCell ref="AI82:AI83"/>
    <mergeCell ref="C86:AG86"/>
    <mergeCell ref="AH86:AH89"/>
    <mergeCell ref="AI86:AI89"/>
    <mergeCell ref="AI90:AI91"/>
    <mergeCell ref="AG117:AK117"/>
    <mergeCell ref="AG118:AJ118"/>
    <mergeCell ref="AG119:AJ119"/>
    <mergeCell ref="AG120:AJ120"/>
    <mergeCell ref="AI98:AI99"/>
    <mergeCell ref="AI102:AJ102"/>
    <mergeCell ref="AI105:AJ105"/>
    <mergeCell ref="AI103:AJ103"/>
    <mergeCell ref="AW4:AY4"/>
    <mergeCell ref="AW12:AY12"/>
    <mergeCell ref="AW20:AY20"/>
    <mergeCell ref="AW28:AY28"/>
    <mergeCell ref="AW36:AY36"/>
    <mergeCell ref="AW44:AY44"/>
    <mergeCell ref="AW52:AY52"/>
    <mergeCell ref="AW60:AY60"/>
    <mergeCell ref="AW68:AY68"/>
    <mergeCell ref="AW76:AY76"/>
    <mergeCell ref="AW84:AY84"/>
    <mergeCell ref="AW92:AY92"/>
    <mergeCell ref="AH113:AK113"/>
    <mergeCell ref="AH114:AJ114"/>
    <mergeCell ref="AH115:AJ115"/>
    <mergeCell ref="AH107:AK107"/>
    <mergeCell ref="AI101:AJ101"/>
    <mergeCell ref="AI104:AJ104"/>
  </mergeCells>
  <phoneticPr fontId="1"/>
  <printOptions horizontalCentered="1"/>
  <pageMargins left="0.70866141732283472" right="0.70866141732283472" top="0.9055118110236221" bottom="0.47244094488188981" header="0.31496062992125984" footer="0.31496062992125984"/>
  <pageSetup paperSize="9" scale="46" fitToHeight="0" orientation="portrait" r:id="rId1"/>
  <rowBreaks count="1" manualBreakCount="1">
    <brk id="51"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6377DE-9432-478F-BF8B-CE639629DE14}">
  <sheetPr>
    <tabColor theme="9"/>
  </sheetPr>
  <dimension ref="A1:AF160"/>
  <sheetViews>
    <sheetView workbookViewId="0">
      <selection activeCell="A2" sqref="A2"/>
    </sheetView>
  </sheetViews>
  <sheetFormatPr defaultRowHeight="13" x14ac:dyDescent="0.2"/>
  <cols>
    <col min="1" max="32" width="10.6328125" customWidth="1"/>
  </cols>
  <sheetData>
    <row r="1" spans="1:31" ht="13.5" thickBot="1" x14ac:dyDescent="0.25">
      <c r="A1" s="62" t="s">
        <v>90</v>
      </c>
      <c r="D1" s="62"/>
    </row>
    <row r="2" spans="1:31" x14ac:dyDescent="0.2">
      <c r="A2" s="66">
        <f>基本情報!D3</f>
        <v>45748</v>
      </c>
      <c r="B2" s="67">
        <f>A2+1</f>
        <v>45749</v>
      </c>
      <c r="C2" s="67">
        <f t="shared" ref="C2:AD2" si="0">B2+1</f>
        <v>45750</v>
      </c>
      <c r="D2" s="67">
        <f t="shared" si="0"/>
        <v>45751</v>
      </c>
      <c r="E2" s="67">
        <f t="shared" si="0"/>
        <v>45752</v>
      </c>
      <c r="F2" s="67">
        <f t="shared" si="0"/>
        <v>45753</v>
      </c>
      <c r="G2" s="67">
        <f t="shared" si="0"/>
        <v>45754</v>
      </c>
      <c r="H2" s="67">
        <f t="shared" si="0"/>
        <v>45755</v>
      </c>
      <c r="I2" s="67">
        <f t="shared" si="0"/>
        <v>45756</v>
      </c>
      <c r="J2" s="67">
        <f t="shared" si="0"/>
        <v>45757</v>
      </c>
      <c r="K2" s="67">
        <f t="shared" si="0"/>
        <v>45758</v>
      </c>
      <c r="L2" s="67">
        <f t="shared" si="0"/>
        <v>45759</v>
      </c>
      <c r="M2" s="67">
        <f t="shared" si="0"/>
        <v>45760</v>
      </c>
      <c r="N2" s="67">
        <f t="shared" si="0"/>
        <v>45761</v>
      </c>
      <c r="O2" s="67">
        <f t="shared" si="0"/>
        <v>45762</v>
      </c>
      <c r="P2" s="67">
        <f t="shared" si="0"/>
        <v>45763</v>
      </c>
      <c r="Q2" s="67">
        <f t="shared" si="0"/>
        <v>45764</v>
      </c>
      <c r="R2" s="67">
        <f t="shared" si="0"/>
        <v>45765</v>
      </c>
      <c r="S2" s="67">
        <f t="shared" si="0"/>
        <v>45766</v>
      </c>
      <c r="T2" s="67">
        <f t="shared" si="0"/>
        <v>45767</v>
      </c>
      <c r="U2" s="67">
        <f t="shared" si="0"/>
        <v>45768</v>
      </c>
      <c r="V2" s="67">
        <f t="shared" si="0"/>
        <v>45769</v>
      </c>
      <c r="W2" s="67">
        <f t="shared" si="0"/>
        <v>45770</v>
      </c>
      <c r="X2" s="67">
        <f t="shared" si="0"/>
        <v>45771</v>
      </c>
      <c r="Y2" s="67">
        <f t="shared" si="0"/>
        <v>45772</v>
      </c>
      <c r="Z2" s="67">
        <f t="shared" si="0"/>
        <v>45773</v>
      </c>
      <c r="AA2" s="67">
        <f t="shared" si="0"/>
        <v>45774</v>
      </c>
      <c r="AB2" s="67">
        <f t="shared" si="0"/>
        <v>45775</v>
      </c>
      <c r="AC2" s="67">
        <f t="shared" si="0"/>
        <v>45776</v>
      </c>
      <c r="AD2" s="67">
        <f t="shared" si="0"/>
        <v>45777</v>
      </c>
      <c r="AE2" s="68"/>
    </row>
    <row r="3" spans="1:31" ht="13.5" thickBot="1" x14ac:dyDescent="0.25">
      <c r="A3" s="63" t="str">
        <f>TEXT(A2,"aaa")</f>
        <v>火</v>
      </c>
      <c r="B3" s="60" t="str">
        <f>TEXT(B2,"aaa")</f>
        <v>水</v>
      </c>
      <c r="C3" s="60" t="str">
        <f>TEXT(C2,"aaa")</f>
        <v>木</v>
      </c>
      <c r="D3" s="60" t="str">
        <f t="shared" ref="D3:AD3" si="1">TEXT(D2,"aaa")</f>
        <v>金</v>
      </c>
      <c r="E3" s="60" t="str">
        <f t="shared" si="1"/>
        <v>土</v>
      </c>
      <c r="F3" s="60" t="str">
        <f t="shared" si="1"/>
        <v>日</v>
      </c>
      <c r="G3" s="60" t="str">
        <f t="shared" si="1"/>
        <v>月</v>
      </c>
      <c r="H3" s="60" t="str">
        <f t="shared" si="1"/>
        <v>火</v>
      </c>
      <c r="I3" s="60" t="str">
        <f t="shared" si="1"/>
        <v>水</v>
      </c>
      <c r="J3" s="60" t="str">
        <f t="shared" si="1"/>
        <v>木</v>
      </c>
      <c r="K3" s="60" t="str">
        <f t="shared" si="1"/>
        <v>金</v>
      </c>
      <c r="L3" s="60" t="str">
        <f t="shared" si="1"/>
        <v>土</v>
      </c>
      <c r="M3" s="60" t="str">
        <f t="shared" si="1"/>
        <v>日</v>
      </c>
      <c r="N3" s="60" t="str">
        <f t="shared" si="1"/>
        <v>月</v>
      </c>
      <c r="O3" s="60" t="str">
        <f t="shared" si="1"/>
        <v>火</v>
      </c>
      <c r="P3" s="60" t="str">
        <f t="shared" si="1"/>
        <v>水</v>
      </c>
      <c r="Q3" s="60" t="str">
        <f t="shared" si="1"/>
        <v>木</v>
      </c>
      <c r="R3" s="60" t="str">
        <f t="shared" si="1"/>
        <v>金</v>
      </c>
      <c r="S3" s="60" t="str">
        <f t="shared" si="1"/>
        <v>土</v>
      </c>
      <c r="T3" s="60" t="str">
        <f t="shared" si="1"/>
        <v>日</v>
      </c>
      <c r="U3" s="60" t="str">
        <f t="shared" si="1"/>
        <v>月</v>
      </c>
      <c r="V3" s="60" t="str">
        <f t="shared" si="1"/>
        <v>火</v>
      </c>
      <c r="W3" s="60" t="str">
        <f t="shared" si="1"/>
        <v>水</v>
      </c>
      <c r="X3" s="60" t="str">
        <f t="shared" si="1"/>
        <v>木</v>
      </c>
      <c r="Y3" s="60" t="str">
        <f t="shared" si="1"/>
        <v>金</v>
      </c>
      <c r="Z3" s="60" t="str">
        <f t="shared" si="1"/>
        <v>土</v>
      </c>
      <c r="AA3" s="60" t="str">
        <f t="shared" si="1"/>
        <v>日</v>
      </c>
      <c r="AB3" s="60" t="str">
        <f t="shared" si="1"/>
        <v>月</v>
      </c>
      <c r="AC3" s="60" t="str">
        <f t="shared" si="1"/>
        <v>火</v>
      </c>
      <c r="AD3" s="60" t="str">
        <f t="shared" si="1"/>
        <v>水</v>
      </c>
      <c r="AE3" s="65"/>
    </row>
    <row r="4" spans="1:31" x14ac:dyDescent="0.2">
      <c r="A4" s="66">
        <f>AD2+1</f>
        <v>45778</v>
      </c>
      <c r="B4" s="67">
        <f t="shared" ref="B4:AE4" si="2">A4+1</f>
        <v>45779</v>
      </c>
      <c r="C4" s="67">
        <f t="shared" si="2"/>
        <v>45780</v>
      </c>
      <c r="D4" s="67">
        <f t="shared" si="2"/>
        <v>45781</v>
      </c>
      <c r="E4" s="67">
        <f t="shared" si="2"/>
        <v>45782</v>
      </c>
      <c r="F4" s="67">
        <f t="shared" si="2"/>
        <v>45783</v>
      </c>
      <c r="G4" s="67">
        <f t="shared" si="2"/>
        <v>45784</v>
      </c>
      <c r="H4" s="67">
        <f t="shared" si="2"/>
        <v>45785</v>
      </c>
      <c r="I4" s="67">
        <f t="shared" si="2"/>
        <v>45786</v>
      </c>
      <c r="J4" s="67">
        <f t="shared" si="2"/>
        <v>45787</v>
      </c>
      <c r="K4" s="67">
        <f t="shared" si="2"/>
        <v>45788</v>
      </c>
      <c r="L4" s="67">
        <f t="shared" si="2"/>
        <v>45789</v>
      </c>
      <c r="M4" s="67">
        <f t="shared" si="2"/>
        <v>45790</v>
      </c>
      <c r="N4" s="67">
        <f t="shared" si="2"/>
        <v>45791</v>
      </c>
      <c r="O4" s="67">
        <f t="shared" si="2"/>
        <v>45792</v>
      </c>
      <c r="P4" s="67">
        <f t="shared" si="2"/>
        <v>45793</v>
      </c>
      <c r="Q4" s="67">
        <f t="shared" si="2"/>
        <v>45794</v>
      </c>
      <c r="R4" s="67">
        <f t="shared" si="2"/>
        <v>45795</v>
      </c>
      <c r="S4" s="67">
        <f t="shared" si="2"/>
        <v>45796</v>
      </c>
      <c r="T4" s="67">
        <f t="shared" si="2"/>
        <v>45797</v>
      </c>
      <c r="U4" s="67">
        <f t="shared" si="2"/>
        <v>45798</v>
      </c>
      <c r="V4" s="67">
        <f t="shared" si="2"/>
        <v>45799</v>
      </c>
      <c r="W4" s="67">
        <f t="shared" si="2"/>
        <v>45800</v>
      </c>
      <c r="X4" s="67">
        <f t="shared" si="2"/>
        <v>45801</v>
      </c>
      <c r="Y4" s="67">
        <f t="shared" si="2"/>
        <v>45802</v>
      </c>
      <c r="Z4" s="67">
        <f t="shared" si="2"/>
        <v>45803</v>
      </c>
      <c r="AA4" s="67">
        <f t="shared" si="2"/>
        <v>45804</v>
      </c>
      <c r="AB4" s="67">
        <f t="shared" si="2"/>
        <v>45805</v>
      </c>
      <c r="AC4" s="67">
        <f t="shared" si="2"/>
        <v>45806</v>
      </c>
      <c r="AD4" s="67">
        <f t="shared" si="2"/>
        <v>45807</v>
      </c>
      <c r="AE4" s="69">
        <f t="shared" si="2"/>
        <v>45808</v>
      </c>
    </row>
    <row r="5" spans="1:31" ht="13.5" thickBot="1" x14ac:dyDescent="0.25">
      <c r="A5" s="63" t="str">
        <f t="shared" ref="A5:AE5" si="3">TEXT(A4,"aaa")</f>
        <v>木</v>
      </c>
      <c r="B5" s="60" t="str">
        <f t="shared" si="3"/>
        <v>金</v>
      </c>
      <c r="C5" s="60" t="str">
        <f t="shared" si="3"/>
        <v>土</v>
      </c>
      <c r="D5" s="60" t="str">
        <f t="shared" si="3"/>
        <v>日</v>
      </c>
      <c r="E5" s="60" t="str">
        <f t="shared" si="3"/>
        <v>月</v>
      </c>
      <c r="F5" s="60" t="str">
        <f t="shared" si="3"/>
        <v>火</v>
      </c>
      <c r="G5" s="60" t="str">
        <f t="shared" si="3"/>
        <v>水</v>
      </c>
      <c r="H5" s="60" t="str">
        <f t="shared" si="3"/>
        <v>木</v>
      </c>
      <c r="I5" s="60" t="str">
        <f t="shared" si="3"/>
        <v>金</v>
      </c>
      <c r="J5" s="60" t="str">
        <f t="shared" si="3"/>
        <v>土</v>
      </c>
      <c r="K5" s="60" t="str">
        <f t="shared" si="3"/>
        <v>日</v>
      </c>
      <c r="L5" s="60" t="str">
        <f t="shared" si="3"/>
        <v>月</v>
      </c>
      <c r="M5" s="60" t="str">
        <f t="shared" si="3"/>
        <v>火</v>
      </c>
      <c r="N5" s="60" t="str">
        <f t="shared" si="3"/>
        <v>水</v>
      </c>
      <c r="O5" s="60" t="str">
        <f t="shared" si="3"/>
        <v>木</v>
      </c>
      <c r="P5" s="60" t="str">
        <f t="shared" si="3"/>
        <v>金</v>
      </c>
      <c r="Q5" s="60" t="str">
        <f t="shared" si="3"/>
        <v>土</v>
      </c>
      <c r="R5" s="60" t="str">
        <f t="shared" si="3"/>
        <v>日</v>
      </c>
      <c r="S5" s="60" t="str">
        <f t="shared" si="3"/>
        <v>月</v>
      </c>
      <c r="T5" s="60" t="str">
        <f t="shared" si="3"/>
        <v>火</v>
      </c>
      <c r="U5" s="60" t="str">
        <f t="shared" si="3"/>
        <v>水</v>
      </c>
      <c r="V5" s="60" t="str">
        <f t="shared" si="3"/>
        <v>木</v>
      </c>
      <c r="W5" s="60" t="str">
        <f t="shared" si="3"/>
        <v>金</v>
      </c>
      <c r="X5" s="60" t="str">
        <f t="shared" si="3"/>
        <v>土</v>
      </c>
      <c r="Y5" s="60" t="str">
        <f t="shared" si="3"/>
        <v>日</v>
      </c>
      <c r="Z5" s="60" t="str">
        <f t="shared" si="3"/>
        <v>月</v>
      </c>
      <c r="AA5" s="60" t="str">
        <f t="shared" si="3"/>
        <v>火</v>
      </c>
      <c r="AB5" s="60" t="str">
        <f t="shared" si="3"/>
        <v>水</v>
      </c>
      <c r="AC5" s="60" t="str">
        <f t="shared" si="3"/>
        <v>木</v>
      </c>
      <c r="AD5" s="60" t="str">
        <f t="shared" si="3"/>
        <v>金</v>
      </c>
      <c r="AE5" s="65" t="str">
        <f t="shared" si="3"/>
        <v>土</v>
      </c>
    </row>
    <row r="6" spans="1:31" x14ac:dyDescent="0.2">
      <c r="A6" s="66">
        <f>AE4+1</f>
        <v>45809</v>
      </c>
      <c r="B6" s="67">
        <f>A6+1</f>
        <v>45810</v>
      </c>
      <c r="C6" s="67">
        <f>B6+1</f>
        <v>45811</v>
      </c>
      <c r="D6" s="67">
        <f>C6+1</f>
        <v>45812</v>
      </c>
      <c r="E6" s="67">
        <f>D6+1</f>
        <v>45813</v>
      </c>
      <c r="F6" s="67">
        <f t="shared" ref="F6:AD6" si="4">E6+1</f>
        <v>45814</v>
      </c>
      <c r="G6" s="67">
        <f t="shared" si="4"/>
        <v>45815</v>
      </c>
      <c r="H6" s="67">
        <f t="shared" si="4"/>
        <v>45816</v>
      </c>
      <c r="I6" s="67">
        <f t="shared" si="4"/>
        <v>45817</v>
      </c>
      <c r="J6" s="67">
        <f t="shared" si="4"/>
        <v>45818</v>
      </c>
      <c r="K6" s="67">
        <f t="shared" si="4"/>
        <v>45819</v>
      </c>
      <c r="L6" s="67">
        <f t="shared" si="4"/>
        <v>45820</v>
      </c>
      <c r="M6" s="67">
        <f t="shared" si="4"/>
        <v>45821</v>
      </c>
      <c r="N6" s="67">
        <f t="shared" si="4"/>
        <v>45822</v>
      </c>
      <c r="O6" s="67">
        <f t="shared" si="4"/>
        <v>45823</v>
      </c>
      <c r="P6" s="67">
        <f t="shared" si="4"/>
        <v>45824</v>
      </c>
      <c r="Q6" s="67">
        <f t="shared" si="4"/>
        <v>45825</v>
      </c>
      <c r="R6" s="67">
        <f t="shared" si="4"/>
        <v>45826</v>
      </c>
      <c r="S6" s="67">
        <f t="shared" si="4"/>
        <v>45827</v>
      </c>
      <c r="T6" s="67">
        <f t="shared" si="4"/>
        <v>45828</v>
      </c>
      <c r="U6" s="67">
        <f t="shared" si="4"/>
        <v>45829</v>
      </c>
      <c r="V6" s="67">
        <f t="shared" si="4"/>
        <v>45830</v>
      </c>
      <c r="W6" s="67">
        <f t="shared" si="4"/>
        <v>45831</v>
      </c>
      <c r="X6" s="67">
        <f t="shared" si="4"/>
        <v>45832</v>
      </c>
      <c r="Y6" s="67">
        <f t="shared" si="4"/>
        <v>45833</v>
      </c>
      <c r="Z6" s="67">
        <f t="shared" si="4"/>
        <v>45834</v>
      </c>
      <c r="AA6" s="67">
        <f t="shared" si="4"/>
        <v>45835</v>
      </c>
      <c r="AB6" s="67">
        <f t="shared" si="4"/>
        <v>45836</v>
      </c>
      <c r="AC6" s="67">
        <f t="shared" si="4"/>
        <v>45837</v>
      </c>
      <c r="AD6" s="67">
        <f t="shared" si="4"/>
        <v>45838</v>
      </c>
      <c r="AE6" s="68"/>
    </row>
    <row r="7" spans="1:31" ht="13.5" thickBot="1" x14ac:dyDescent="0.25">
      <c r="A7" s="63" t="str">
        <f t="shared" ref="A7:F7" si="5">TEXT(A6,"aaa")</f>
        <v>日</v>
      </c>
      <c r="B7" s="60" t="str">
        <f t="shared" si="5"/>
        <v>月</v>
      </c>
      <c r="C7" s="60" t="str">
        <f t="shared" si="5"/>
        <v>火</v>
      </c>
      <c r="D7" s="60" t="str">
        <f t="shared" si="5"/>
        <v>水</v>
      </c>
      <c r="E7" s="60" t="str">
        <f t="shared" si="5"/>
        <v>木</v>
      </c>
      <c r="F7" s="60" t="str">
        <f t="shared" si="5"/>
        <v>金</v>
      </c>
      <c r="G7" s="60" t="str">
        <f t="shared" ref="G7:AD7" si="6">TEXT(G6,"aaa")</f>
        <v>土</v>
      </c>
      <c r="H7" s="60" t="str">
        <f t="shared" si="6"/>
        <v>日</v>
      </c>
      <c r="I7" s="60" t="str">
        <f t="shared" si="6"/>
        <v>月</v>
      </c>
      <c r="J7" s="60" t="str">
        <f t="shared" si="6"/>
        <v>火</v>
      </c>
      <c r="K7" s="60" t="str">
        <f t="shared" si="6"/>
        <v>水</v>
      </c>
      <c r="L7" s="60" t="str">
        <f t="shared" si="6"/>
        <v>木</v>
      </c>
      <c r="M7" s="60" t="str">
        <f t="shared" si="6"/>
        <v>金</v>
      </c>
      <c r="N7" s="60" t="str">
        <f t="shared" si="6"/>
        <v>土</v>
      </c>
      <c r="O7" s="60" t="str">
        <f t="shared" si="6"/>
        <v>日</v>
      </c>
      <c r="P7" s="60" t="str">
        <f t="shared" si="6"/>
        <v>月</v>
      </c>
      <c r="Q7" s="60" t="str">
        <f t="shared" si="6"/>
        <v>火</v>
      </c>
      <c r="R7" s="60" t="str">
        <f t="shared" si="6"/>
        <v>水</v>
      </c>
      <c r="S7" s="60" t="str">
        <f t="shared" si="6"/>
        <v>木</v>
      </c>
      <c r="T7" s="60" t="str">
        <f t="shared" si="6"/>
        <v>金</v>
      </c>
      <c r="U7" s="60" t="str">
        <f t="shared" si="6"/>
        <v>土</v>
      </c>
      <c r="V7" s="60" t="str">
        <f t="shared" si="6"/>
        <v>日</v>
      </c>
      <c r="W7" s="60" t="str">
        <f t="shared" si="6"/>
        <v>月</v>
      </c>
      <c r="X7" s="60" t="str">
        <f t="shared" si="6"/>
        <v>火</v>
      </c>
      <c r="Y7" s="60" t="str">
        <f t="shared" si="6"/>
        <v>水</v>
      </c>
      <c r="Z7" s="60" t="str">
        <f t="shared" si="6"/>
        <v>木</v>
      </c>
      <c r="AA7" s="60" t="str">
        <f t="shared" si="6"/>
        <v>金</v>
      </c>
      <c r="AB7" s="60" t="str">
        <f t="shared" si="6"/>
        <v>土</v>
      </c>
      <c r="AC7" s="60" t="str">
        <f t="shared" si="6"/>
        <v>日</v>
      </c>
      <c r="AD7" s="60" t="str">
        <f t="shared" si="6"/>
        <v>月</v>
      </c>
      <c r="AE7" s="65"/>
    </row>
    <row r="8" spans="1:31" x14ac:dyDescent="0.2">
      <c r="A8" s="66">
        <f>AD6+1</f>
        <v>45839</v>
      </c>
      <c r="B8" s="67">
        <f t="shared" ref="B8:AE8" si="7">A8+1</f>
        <v>45840</v>
      </c>
      <c r="C8" s="67">
        <f t="shared" si="7"/>
        <v>45841</v>
      </c>
      <c r="D8" s="67">
        <f t="shared" si="7"/>
        <v>45842</v>
      </c>
      <c r="E8" s="67">
        <f t="shared" si="7"/>
        <v>45843</v>
      </c>
      <c r="F8" s="67">
        <f t="shared" si="7"/>
        <v>45844</v>
      </c>
      <c r="G8" s="67">
        <f t="shared" si="7"/>
        <v>45845</v>
      </c>
      <c r="H8" s="67">
        <f t="shared" si="7"/>
        <v>45846</v>
      </c>
      <c r="I8" s="67">
        <f t="shared" si="7"/>
        <v>45847</v>
      </c>
      <c r="J8" s="67">
        <f t="shared" si="7"/>
        <v>45848</v>
      </c>
      <c r="K8" s="67">
        <f t="shared" si="7"/>
        <v>45849</v>
      </c>
      <c r="L8" s="67">
        <f t="shared" si="7"/>
        <v>45850</v>
      </c>
      <c r="M8" s="67">
        <f t="shared" si="7"/>
        <v>45851</v>
      </c>
      <c r="N8" s="67">
        <f t="shared" si="7"/>
        <v>45852</v>
      </c>
      <c r="O8" s="67">
        <f t="shared" si="7"/>
        <v>45853</v>
      </c>
      <c r="P8" s="67">
        <f t="shared" si="7"/>
        <v>45854</v>
      </c>
      <c r="Q8" s="67">
        <f t="shared" si="7"/>
        <v>45855</v>
      </c>
      <c r="R8" s="67">
        <f t="shared" si="7"/>
        <v>45856</v>
      </c>
      <c r="S8" s="67">
        <f t="shared" si="7"/>
        <v>45857</v>
      </c>
      <c r="T8" s="67">
        <f t="shared" si="7"/>
        <v>45858</v>
      </c>
      <c r="U8" s="67">
        <f t="shared" si="7"/>
        <v>45859</v>
      </c>
      <c r="V8" s="67">
        <f t="shared" si="7"/>
        <v>45860</v>
      </c>
      <c r="W8" s="67">
        <f t="shared" si="7"/>
        <v>45861</v>
      </c>
      <c r="X8" s="67">
        <f t="shared" si="7"/>
        <v>45862</v>
      </c>
      <c r="Y8" s="67">
        <f t="shared" si="7"/>
        <v>45863</v>
      </c>
      <c r="Z8" s="67">
        <f t="shared" si="7"/>
        <v>45864</v>
      </c>
      <c r="AA8" s="67">
        <f t="shared" si="7"/>
        <v>45865</v>
      </c>
      <c r="AB8" s="67">
        <f t="shared" si="7"/>
        <v>45866</v>
      </c>
      <c r="AC8" s="67">
        <f t="shared" si="7"/>
        <v>45867</v>
      </c>
      <c r="AD8" s="67">
        <f t="shared" si="7"/>
        <v>45868</v>
      </c>
      <c r="AE8" s="69">
        <f t="shared" si="7"/>
        <v>45869</v>
      </c>
    </row>
    <row r="9" spans="1:31" ht="13.5" thickBot="1" x14ac:dyDescent="0.25">
      <c r="A9" s="63" t="str">
        <f t="shared" ref="A9:AE9" si="8">TEXT(A8,"aaa")</f>
        <v>火</v>
      </c>
      <c r="B9" s="60" t="str">
        <f t="shared" si="8"/>
        <v>水</v>
      </c>
      <c r="C9" s="60" t="str">
        <f t="shared" si="8"/>
        <v>木</v>
      </c>
      <c r="D9" s="60" t="str">
        <f t="shared" si="8"/>
        <v>金</v>
      </c>
      <c r="E9" s="60" t="str">
        <f t="shared" si="8"/>
        <v>土</v>
      </c>
      <c r="F9" s="60" t="str">
        <f t="shared" si="8"/>
        <v>日</v>
      </c>
      <c r="G9" s="60" t="str">
        <f t="shared" si="8"/>
        <v>月</v>
      </c>
      <c r="H9" s="60" t="str">
        <f t="shared" si="8"/>
        <v>火</v>
      </c>
      <c r="I9" s="60" t="str">
        <f t="shared" si="8"/>
        <v>水</v>
      </c>
      <c r="J9" s="60" t="str">
        <f t="shared" si="8"/>
        <v>木</v>
      </c>
      <c r="K9" s="60" t="str">
        <f t="shared" si="8"/>
        <v>金</v>
      </c>
      <c r="L9" s="60" t="str">
        <f t="shared" si="8"/>
        <v>土</v>
      </c>
      <c r="M9" s="60" t="str">
        <f t="shared" si="8"/>
        <v>日</v>
      </c>
      <c r="N9" s="60" t="str">
        <f t="shared" si="8"/>
        <v>月</v>
      </c>
      <c r="O9" s="60" t="str">
        <f t="shared" si="8"/>
        <v>火</v>
      </c>
      <c r="P9" s="60" t="str">
        <f t="shared" si="8"/>
        <v>水</v>
      </c>
      <c r="Q9" s="60" t="str">
        <f t="shared" si="8"/>
        <v>木</v>
      </c>
      <c r="R9" s="60" t="str">
        <f t="shared" si="8"/>
        <v>金</v>
      </c>
      <c r="S9" s="60" t="str">
        <f t="shared" si="8"/>
        <v>土</v>
      </c>
      <c r="T9" s="60" t="str">
        <f t="shared" si="8"/>
        <v>日</v>
      </c>
      <c r="U9" s="60" t="str">
        <f t="shared" si="8"/>
        <v>月</v>
      </c>
      <c r="V9" s="60" t="str">
        <f t="shared" si="8"/>
        <v>火</v>
      </c>
      <c r="W9" s="60" t="str">
        <f t="shared" si="8"/>
        <v>水</v>
      </c>
      <c r="X9" s="60" t="str">
        <f t="shared" si="8"/>
        <v>木</v>
      </c>
      <c r="Y9" s="60" t="str">
        <f t="shared" si="8"/>
        <v>金</v>
      </c>
      <c r="Z9" s="60" t="str">
        <f t="shared" si="8"/>
        <v>土</v>
      </c>
      <c r="AA9" s="60" t="str">
        <f t="shared" si="8"/>
        <v>日</v>
      </c>
      <c r="AB9" s="60" t="str">
        <f t="shared" si="8"/>
        <v>月</v>
      </c>
      <c r="AC9" s="60" t="str">
        <f t="shared" si="8"/>
        <v>火</v>
      </c>
      <c r="AD9" s="60" t="str">
        <f t="shared" si="8"/>
        <v>水</v>
      </c>
      <c r="AE9" s="65" t="str">
        <f t="shared" si="8"/>
        <v>木</v>
      </c>
    </row>
    <row r="10" spans="1:31" x14ac:dyDescent="0.2">
      <c r="A10" s="66">
        <f>AE8+1</f>
        <v>45870</v>
      </c>
      <c r="B10" s="67">
        <f t="shared" ref="B10:H10" si="9">A10+1</f>
        <v>45871</v>
      </c>
      <c r="C10" s="67">
        <f t="shared" si="9"/>
        <v>45872</v>
      </c>
      <c r="D10" s="67">
        <f t="shared" si="9"/>
        <v>45873</v>
      </c>
      <c r="E10" s="67">
        <f t="shared" si="9"/>
        <v>45874</v>
      </c>
      <c r="F10" s="67">
        <f t="shared" si="9"/>
        <v>45875</v>
      </c>
      <c r="G10" s="67">
        <f t="shared" si="9"/>
        <v>45876</v>
      </c>
      <c r="H10" s="67">
        <f t="shared" si="9"/>
        <v>45877</v>
      </c>
      <c r="I10" s="67">
        <f t="shared" ref="I10:AE10" si="10">H10+1</f>
        <v>45878</v>
      </c>
      <c r="J10" s="67">
        <f t="shared" si="10"/>
        <v>45879</v>
      </c>
      <c r="K10" s="67">
        <f t="shared" si="10"/>
        <v>45880</v>
      </c>
      <c r="L10" s="67">
        <f t="shared" si="10"/>
        <v>45881</v>
      </c>
      <c r="M10" s="67">
        <f t="shared" si="10"/>
        <v>45882</v>
      </c>
      <c r="N10" s="67">
        <f t="shared" si="10"/>
        <v>45883</v>
      </c>
      <c r="O10" s="67">
        <f t="shared" si="10"/>
        <v>45884</v>
      </c>
      <c r="P10" s="67">
        <f t="shared" si="10"/>
        <v>45885</v>
      </c>
      <c r="Q10" s="67">
        <f t="shared" si="10"/>
        <v>45886</v>
      </c>
      <c r="R10" s="67">
        <f t="shared" si="10"/>
        <v>45887</v>
      </c>
      <c r="S10" s="67">
        <f t="shared" si="10"/>
        <v>45888</v>
      </c>
      <c r="T10" s="67">
        <f t="shared" si="10"/>
        <v>45889</v>
      </c>
      <c r="U10" s="67">
        <f t="shared" si="10"/>
        <v>45890</v>
      </c>
      <c r="V10" s="67">
        <f t="shared" si="10"/>
        <v>45891</v>
      </c>
      <c r="W10" s="67">
        <f t="shared" si="10"/>
        <v>45892</v>
      </c>
      <c r="X10" s="67">
        <f t="shared" si="10"/>
        <v>45893</v>
      </c>
      <c r="Y10" s="67">
        <f t="shared" si="10"/>
        <v>45894</v>
      </c>
      <c r="Z10" s="67">
        <f t="shared" si="10"/>
        <v>45895</v>
      </c>
      <c r="AA10" s="67">
        <f t="shared" si="10"/>
        <v>45896</v>
      </c>
      <c r="AB10" s="67">
        <f t="shared" si="10"/>
        <v>45897</v>
      </c>
      <c r="AC10" s="67">
        <f t="shared" si="10"/>
        <v>45898</v>
      </c>
      <c r="AD10" s="67">
        <f t="shared" si="10"/>
        <v>45899</v>
      </c>
      <c r="AE10" s="69">
        <f t="shared" si="10"/>
        <v>45900</v>
      </c>
    </row>
    <row r="11" spans="1:31" ht="13.5" thickBot="1" x14ac:dyDescent="0.25">
      <c r="A11" s="63" t="str">
        <f t="shared" ref="A11:I11" si="11">TEXT(A10,"aaa")</f>
        <v>金</v>
      </c>
      <c r="B11" s="60" t="str">
        <f t="shared" si="11"/>
        <v>土</v>
      </c>
      <c r="C11" s="60" t="str">
        <f t="shared" si="11"/>
        <v>日</v>
      </c>
      <c r="D11" s="60" t="str">
        <f t="shared" si="11"/>
        <v>月</v>
      </c>
      <c r="E11" s="60" t="str">
        <f t="shared" si="11"/>
        <v>火</v>
      </c>
      <c r="F11" s="60" t="str">
        <f t="shared" si="11"/>
        <v>水</v>
      </c>
      <c r="G11" s="60" t="str">
        <f t="shared" si="11"/>
        <v>木</v>
      </c>
      <c r="H11" s="60" t="str">
        <f t="shared" si="11"/>
        <v>金</v>
      </c>
      <c r="I11" s="60" t="str">
        <f t="shared" si="11"/>
        <v>土</v>
      </c>
      <c r="J11" s="60" t="str">
        <f t="shared" ref="J11:AE11" si="12">TEXT(J10,"aaa")</f>
        <v>日</v>
      </c>
      <c r="K11" s="60" t="str">
        <f t="shared" si="12"/>
        <v>月</v>
      </c>
      <c r="L11" s="60" t="str">
        <f t="shared" si="12"/>
        <v>火</v>
      </c>
      <c r="M11" s="60" t="str">
        <f t="shared" si="12"/>
        <v>水</v>
      </c>
      <c r="N11" s="60" t="str">
        <f t="shared" si="12"/>
        <v>木</v>
      </c>
      <c r="O11" s="60" t="str">
        <f t="shared" si="12"/>
        <v>金</v>
      </c>
      <c r="P11" s="60" t="str">
        <f t="shared" si="12"/>
        <v>土</v>
      </c>
      <c r="Q11" s="60" t="str">
        <f t="shared" si="12"/>
        <v>日</v>
      </c>
      <c r="R11" s="60" t="str">
        <f t="shared" si="12"/>
        <v>月</v>
      </c>
      <c r="S11" s="60" t="str">
        <f t="shared" si="12"/>
        <v>火</v>
      </c>
      <c r="T11" s="60" t="str">
        <f t="shared" si="12"/>
        <v>水</v>
      </c>
      <c r="U11" s="60" t="str">
        <f t="shared" si="12"/>
        <v>木</v>
      </c>
      <c r="V11" s="60" t="str">
        <f t="shared" si="12"/>
        <v>金</v>
      </c>
      <c r="W11" s="60" t="str">
        <f t="shared" si="12"/>
        <v>土</v>
      </c>
      <c r="X11" s="60" t="str">
        <f t="shared" si="12"/>
        <v>日</v>
      </c>
      <c r="Y11" s="60" t="str">
        <f t="shared" si="12"/>
        <v>月</v>
      </c>
      <c r="Z11" s="60" t="str">
        <f t="shared" si="12"/>
        <v>火</v>
      </c>
      <c r="AA11" s="60" t="str">
        <f t="shared" si="12"/>
        <v>水</v>
      </c>
      <c r="AB11" s="60" t="str">
        <f t="shared" si="12"/>
        <v>木</v>
      </c>
      <c r="AC11" s="60" t="str">
        <f t="shared" si="12"/>
        <v>金</v>
      </c>
      <c r="AD11" s="60" t="str">
        <f t="shared" si="12"/>
        <v>土</v>
      </c>
      <c r="AE11" s="65" t="str">
        <f t="shared" si="12"/>
        <v>日</v>
      </c>
    </row>
    <row r="12" spans="1:31" x14ac:dyDescent="0.2">
      <c r="A12" s="66">
        <f>AE10+1</f>
        <v>45901</v>
      </c>
      <c r="B12" s="67">
        <f t="shared" ref="B12:AD12" si="13">A12+1</f>
        <v>45902</v>
      </c>
      <c r="C12" s="67">
        <f t="shared" si="13"/>
        <v>45903</v>
      </c>
      <c r="D12" s="67">
        <f t="shared" si="13"/>
        <v>45904</v>
      </c>
      <c r="E12" s="67">
        <f t="shared" si="13"/>
        <v>45905</v>
      </c>
      <c r="F12" s="67">
        <f t="shared" si="13"/>
        <v>45906</v>
      </c>
      <c r="G12" s="67">
        <f t="shared" si="13"/>
        <v>45907</v>
      </c>
      <c r="H12" s="67">
        <f t="shared" si="13"/>
        <v>45908</v>
      </c>
      <c r="I12" s="67">
        <f t="shared" si="13"/>
        <v>45909</v>
      </c>
      <c r="J12" s="67">
        <f t="shared" si="13"/>
        <v>45910</v>
      </c>
      <c r="K12" s="67">
        <f t="shared" si="13"/>
        <v>45911</v>
      </c>
      <c r="L12" s="67">
        <f t="shared" si="13"/>
        <v>45912</v>
      </c>
      <c r="M12" s="67">
        <f t="shared" si="13"/>
        <v>45913</v>
      </c>
      <c r="N12" s="67">
        <f t="shared" si="13"/>
        <v>45914</v>
      </c>
      <c r="O12" s="67">
        <f t="shared" si="13"/>
        <v>45915</v>
      </c>
      <c r="P12" s="67">
        <f t="shared" si="13"/>
        <v>45916</v>
      </c>
      <c r="Q12" s="67">
        <f t="shared" si="13"/>
        <v>45917</v>
      </c>
      <c r="R12" s="67">
        <f t="shared" si="13"/>
        <v>45918</v>
      </c>
      <c r="S12" s="67">
        <f t="shared" si="13"/>
        <v>45919</v>
      </c>
      <c r="T12" s="67">
        <f t="shared" si="13"/>
        <v>45920</v>
      </c>
      <c r="U12" s="67">
        <f t="shared" si="13"/>
        <v>45921</v>
      </c>
      <c r="V12" s="67">
        <f t="shared" si="13"/>
        <v>45922</v>
      </c>
      <c r="W12" s="67">
        <f t="shared" si="13"/>
        <v>45923</v>
      </c>
      <c r="X12" s="67">
        <f t="shared" si="13"/>
        <v>45924</v>
      </c>
      <c r="Y12" s="67">
        <f t="shared" si="13"/>
        <v>45925</v>
      </c>
      <c r="Z12" s="67">
        <f t="shared" si="13"/>
        <v>45926</v>
      </c>
      <c r="AA12" s="67">
        <f t="shared" si="13"/>
        <v>45927</v>
      </c>
      <c r="AB12" s="67">
        <f t="shared" si="13"/>
        <v>45928</v>
      </c>
      <c r="AC12" s="67">
        <f t="shared" si="13"/>
        <v>45929</v>
      </c>
      <c r="AD12" s="67">
        <f t="shared" si="13"/>
        <v>45930</v>
      </c>
      <c r="AE12" s="68"/>
    </row>
    <row r="13" spans="1:31" ht="13.5" thickBot="1" x14ac:dyDescent="0.25">
      <c r="A13" s="63" t="str">
        <f t="shared" ref="A13:AD13" si="14">TEXT(A12,"aaa")</f>
        <v>月</v>
      </c>
      <c r="B13" s="60" t="str">
        <f t="shared" si="14"/>
        <v>火</v>
      </c>
      <c r="C13" s="60" t="str">
        <f t="shared" si="14"/>
        <v>水</v>
      </c>
      <c r="D13" s="60" t="str">
        <f t="shared" si="14"/>
        <v>木</v>
      </c>
      <c r="E13" s="60" t="str">
        <f t="shared" si="14"/>
        <v>金</v>
      </c>
      <c r="F13" s="60" t="str">
        <f t="shared" si="14"/>
        <v>土</v>
      </c>
      <c r="G13" s="60" t="str">
        <f t="shared" si="14"/>
        <v>日</v>
      </c>
      <c r="H13" s="60" t="str">
        <f t="shared" si="14"/>
        <v>月</v>
      </c>
      <c r="I13" s="60" t="str">
        <f t="shared" si="14"/>
        <v>火</v>
      </c>
      <c r="J13" s="60" t="str">
        <f t="shared" si="14"/>
        <v>水</v>
      </c>
      <c r="K13" s="60" t="str">
        <f t="shared" si="14"/>
        <v>木</v>
      </c>
      <c r="L13" s="60" t="str">
        <f t="shared" si="14"/>
        <v>金</v>
      </c>
      <c r="M13" s="60" t="str">
        <f t="shared" si="14"/>
        <v>土</v>
      </c>
      <c r="N13" s="60" t="str">
        <f t="shared" si="14"/>
        <v>日</v>
      </c>
      <c r="O13" s="60" t="str">
        <f t="shared" si="14"/>
        <v>月</v>
      </c>
      <c r="P13" s="60" t="str">
        <f t="shared" si="14"/>
        <v>火</v>
      </c>
      <c r="Q13" s="60" t="str">
        <f t="shared" si="14"/>
        <v>水</v>
      </c>
      <c r="R13" s="60" t="str">
        <f t="shared" si="14"/>
        <v>木</v>
      </c>
      <c r="S13" s="60" t="str">
        <f t="shared" si="14"/>
        <v>金</v>
      </c>
      <c r="T13" s="60" t="str">
        <f t="shared" si="14"/>
        <v>土</v>
      </c>
      <c r="U13" s="60" t="str">
        <f t="shared" si="14"/>
        <v>日</v>
      </c>
      <c r="V13" s="60" t="str">
        <f t="shared" si="14"/>
        <v>月</v>
      </c>
      <c r="W13" s="60" t="str">
        <f t="shared" si="14"/>
        <v>火</v>
      </c>
      <c r="X13" s="60" t="str">
        <f t="shared" si="14"/>
        <v>水</v>
      </c>
      <c r="Y13" s="60" t="str">
        <f t="shared" si="14"/>
        <v>木</v>
      </c>
      <c r="Z13" s="60" t="str">
        <f t="shared" si="14"/>
        <v>金</v>
      </c>
      <c r="AA13" s="60" t="str">
        <f t="shared" si="14"/>
        <v>土</v>
      </c>
      <c r="AB13" s="60" t="str">
        <f t="shared" si="14"/>
        <v>日</v>
      </c>
      <c r="AC13" s="60" t="str">
        <f t="shared" si="14"/>
        <v>月</v>
      </c>
      <c r="AD13" s="60" t="str">
        <f t="shared" si="14"/>
        <v>火</v>
      </c>
      <c r="AE13" s="65"/>
    </row>
    <row r="14" spans="1:31" x14ac:dyDescent="0.2">
      <c r="A14" s="66">
        <f>AD12+1</f>
        <v>45931</v>
      </c>
      <c r="B14" s="67">
        <f t="shared" ref="B14:K14" si="15">A14+1</f>
        <v>45932</v>
      </c>
      <c r="C14" s="67">
        <f t="shared" si="15"/>
        <v>45933</v>
      </c>
      <c r="D14" s="67">
        <f t="shared" si="15"/>
        <v>45934</v>
      </c>
      <c r="E14" s="67">
        <f t="shared" si="15"/>
        <v>45935</v>
      </c>
      <c r="F14" s="67">
        <f t="shared" si="15"/>
        <v>45936</v>
      </c>
      <c r="G14" s="67">
        <f t="shared" si="15"/>
        <v>45937</v>
      </c>
      <c r="H14" s="67">
        <f t="shared" si="15"/>
        <v>45938</v>
      </c>
      <c r="I14" s="67">
        <f t="shared" si="15"/>
        <v>45939</v>
      </c>
      <c r="J14" s="67">
        <f t="shared" si="15"/>
        <v>45940</v>
      </c>
      <c r="K14" s="67">
        <f t="shared" si="15"/>
        <v>45941</v>
      </c>
      <c r="L14" s="67">
        <f t="shared" ref="L14:AE14" si="16">K14+1</f>
        <v>45942</v>
      </c>
      <c r="M14" s="67">
        <f t="shared" si="16"/>
        <v>45943</v>
      </c>
      <c r="N14" s="67">
        <f t="shared" si="16"/>
        <v>45944</v>
      </c>
      <c r="O14" s="67">
        <f t="shared" si="16"/>
        <v>45945</v>
      </c>
      <c r="P14" s="67">
        <f t="shared" si="16"/>
        <v>45946</v>
      </c>
      <c r="Q14" s="67">
        <f t="shared" si="16"/>
        <v>45947</v>
      </c>
      <c r="R14" s="67">
        <f t="shared" si="16"/>
        <v>45948</v>
      </c>
      <c r="S14" s="67">
        <f t="shared" si="16"/>
        <v>45949</v>
      </c>
      <c r="T14" s="67">
        <f t="shared" si="16"/>
        <v>45950</v>
      </c>
      <c r="U14" s="67">
        <f t="shared" si="16"/>
        <v>45951</v>
      </c>
      <c r="V14" s="67">
        <f t="shared" si="16"/>
        <v>45952</v>
      </c>
      <c r="W14" s="67">
        <f t="shared" si="16"/>
        <v>45953</v>
      </c>
      <c r="X14" s="67">
        <f t="shared" si="16"/>
        <v>45954</v>
      </c>
      <c r="Y14" s="67">
        <f t="shared" si="16"/>
        <v>45955</v>
      </c>
      <c r="Z14" s="67">
        <f t="shared" si="16"/>
        <v>45956</v>
      </c>
      <c r="AA14" s="67">
        <f t="shared" si="16"/>
        <v>45957</v>
      </c>
      <c r="AB14" s="67">
        <f t="shared" si="16"/>
        <v>45958</v>
      </c>
      <c r="AC14" s="67">
        <f t="shared" si="16"/>
        <v>45959</v>
      </c>
      <c r="AD14" s="67">
        <f t="shared" si="16"/>
        <v>45960</v>
      </c>
      <c r="AE14" s="69">
        <f t="shared" si="16"/>
        <v>45961</v>
      </c>
    </row>
    <row r="15" spans="1:31" ht="13.5" thickBot="1" x14ac:dyDescent="0.25">
      <c r="A15" s="63" t="str">
        <f t="shared" ref="A15:L15" si="17">TEXT(A14,"aaa")</f>
        <v>水</v>
      </c>
      <c r="B15" s="60" t="str">
        <f t="shared" si="17"/>
        <v>木</v>
      </c>
      <c r="C15" s="60" t="str">
        <f t="shared" si="17"/>
        <v>金</v>
      </c>
      <c r="D15" s="60" t="str">
        <f t="shared" si="17"/>
        <v>土</v>
      </c>
      <c r="E15" s="60" t="str">
        <f t="shared" si="17"/>
        <v>日</v>
      </c>
      <c r="F15" s="60" t="str">
        <f t="shared" si="17"/>
        <v>月</v>
      </c>
      <c r="G15" s="60" t="str">
        <f t="shared" si="17"/>
        <v>火</v>
      </c>
      <c r="H15" s="60" t="str">
        <f t="shared" si="17"/>
        <v>水</v>
      </c>
      <c r="I15" s="60" t="str">
        <f t="shared" si="17"/>
        <v>木</v>
      </c>
      <c r="J15" s="60" t="str">
        <f t="shared" si="17"/>
        <v>金</v>
      </c>
      <c r="K15" s="60" t="str">
        <f t="shared" si="17"/>
        <v>土</v>
      </c>
      <c r="L15" s="60" t="str">
        <f t="shared" si="17"/>
        <v>日</v>
      </c>
      <c r="M15" s="60" t="str">
        <f t="shared" ref="M15:AE15" si="18">TEXT(M14,"aaa")</f>
        <v>月</v>
      </c>
      <c r="N15" s="60" t="str">
        <f t="shared" si="18"/>
        <v>火</v>
      </c>
      <c r="O15" s="60" t="str">
        <f t="shared" si="18"/>
        <v>水</v>
      </c>
      <c r="P15" s="60" t="str">
        <f t="shared" si="18"/>
        <v>木</v>
      </c>
      <c r="Q15" s="60" t="str">
        <f t="shared" si="18"/>
        <v>金</v>
      </c>
      <c r="R15" s="60" t="str">
        <f t="shared" si="18"/>
        <v>土</v>
      </c>
      <c r="S15" s="60" t="str">
        <f t="shared" si="18"/>
        <v>日</v>
      </c>
      <c r="T15" s="60" t="str">
        <f t="shared" si="18"/>
        <v>月</v>
      </c>
      <c r="U15" s="60" t="str">
        <f t="shared" si="18"/>
        <v>火</v>
      </c>
      <c r="V15" s="60" t="str">
        <f t="shared" si="18"/>
        <v>水</v>
      </c>
      <c r="W15" s="60" t="str">
        <f t="shared" si="18"/>
        <v>木</v>
      </c>
      <c r="X15" s="60" t="str">
        <f t="shared" si="18"/>
        <v>金</v>
      </c>
      <c r="Y15" s="60" t="str">
        <f t="shared" si="18"/>
        <v>土</v>
      </c>
      <c r="Z15" s="60" t="str">
        <f t="shared" si="18"/>
        <v>日</v>
      </c>
      <c r="AA15" s="60" t="str">
        <f t="shared" si="18"/>
        <v>月</v>
      </c>
      <c r="AB15" s="60" t="str">
        <f t="shared" si="18"/>
        <v>火</v>
      </c>
      <c r="AC15" s="60" t="str">
        <f t="shared" si="18"/>
        <v>水</v>
      </c>
      <c r="AD15" s="60" t="str">
        <f t="shared" si="18"/>
        <v>木</v>
      </c>
      <c r="AE15" s="65" t="str">
        <f t="shared" si="18"/>
        <v>金</v>
      </c>
    </row>
    <row r="16" spans="1:31" x14ac:dyDescent="0.2">
      <c r="A16" s="66">
        <f>AE14+1</f>
        <v>45962</v>
      </c>
      <c r="B16" s="67">
        <f t="shared" ref="B16:AD16" si="19">A16+1</f>
        <v>45963</v>
      </c>
      <c r="C16" s="67">
        <f t="shared" si="19"/>
        <v>45964</v>
      </c>
      <c r="D16" s="67">
        <f t="shared" si="19"/>
        <v>45965</v>
      </c>
      <c r="E16" s="67">
        <f t="shared" si="19"/>
        <v>45966</v>
      </c>
      <c r="F16" s="67">
        <f t="shared" si="19"/>
        <v>45967</v>
      </c>
      <c r="G16" s="67">
        <f t="shared" si="19"/>
        <v>45968</v>
      </c>
      <c r="H16" s="67">
        <f t="shared" si="19"/>
        <v>45969</v>
      </c>
      <c r="I16" s="67">
        <f t="shared" si="19"/>
        <v>45970</v>
      </c>
      <c r="J16" s="67">
        <f t="shared" si="19"/>
        <v>45971</v>
      </c>
      <c r="K16" s="67">
        <f t="shared" si="19"/>
        <v>45972</v>
      </c>
      <c r="L16" s="67">
        <f t="shared" si="19"/>
        <v>45973</v>
      </c>
      <c r="M16" s="67">
        <f t="shared" si="19"/>
        <v>45974</v>
      </c>
      <c r="N16" s="67">
        <f t="shared" si="19"/>
        <v>45975</v>
      </c>
      <c r="O16" s="67">
        <f t="shared" si="19"/>
        <v>45976</v>
      </c>
      <c r="P16" s="67">
        <f t="shared" si="19"/>
        <v>45977</v>
      </c>
      <c r="Q16" s="67">
        <f t="shared" si="19"/>
        <v>45978</v>
      </c>
      <c r="R16" s="67">
        <f t="shared" si="19"/>
        <v>45979</v>
      </c>
      <c r="S16" s="67">
        <f t="shared" si="19"/>
        <v>45980</v>
      </c>
      <c r="T16" s="67">
        <f t="shared" si="19"/>
        <v>45981</v>
      </c>
      <c r="U16" s="67">
        <f t="shared" si="19"/>
        <v>45982</v>
      </c>
      <c r="V16" s="67">
        <f t="shared" si="19"/>
        <v>45983</v>
      </c>
      <c r="W16" s="67">
        <f t="shared" si="19"/>
        <v>45984</v>
      </c>
      <c r="X16" s="67">
        <f t="shared" si="19"/>
        <v>45985</v>
      </c>
      <c r="Y16" s="67">
        <f t="shared" si="19"/>
        <v>45986</v>
      </c>
      <c r="Z16" s="67">
        <f t="shared" si="19"/>
        <v>45987</v>
      </c>
      <c r="AA16" s="67">
        <f t="shared" si="19"/>
        <v>45988</v>
      </c>
      <c r="AB16" s="67">
        <f t="shared" si="19"/>
        <v>45989</v>
      </c>
      <c r="AC16" s="67">
        <f t="shared" si="19"/>
        <v>45990</v>
      </c>
      <c r="AD16" s="67">
        <f t="shared" si="19"/>
        <v>45991</v>
      </c>
      <c r="AE16" s="68"/>
    </row>
    <row r="17" spans="1:32" ht="13.5" thickBot="1" x14ac:dyDescent="0.25">
      <c r="A17" s="63" t="str">
        <f t="shared" ref="A17:AD17" si="20">TEXT(A16,"aaa")</f>
        <v>土</v>
      </c>
      <c r="B17" s="60" t="str">
        <f t="shared" si="20"/>
        <v>日</v>
      </c>
      <c r="C17" s="60" t="str">
        <f t="shared" si="20"/>
        <v>月</v>
      </c>
      <c r="D17" s="60" t="str">
        <f t="shared" si="20"/>
        <v>火</v>
      </c>
      <c r="E17" s="60" t="str">
        <f t="shared" si="20"/>
        <v>水</v>
      </c>
      <c r="F17" s="60" t="str">
        <f t="shared" si="20"/>
        <v>木</v>
      </c>
      <c r="G17" s="60" t="str">
        <f t="shared" si="20"/>
        <v>金</v>
      </c>
      <c r="H17" s="60" t="str">
        <f t="shared" si="20"/>
        <v>土</v>
      </c>
      <c r="I17" s="60" t="str">
        <f t="shared" si="20"/>
        <v>日</v>
      </c>
      <c r="J17" s="60" t="str">
        <f t="shared" si="20"/>
        <v>月</v>
      </c>
      <c r="K17" s="60" t="str">
        <f t="shared" si="20"/>
        <v>火</v>
      </c>
      <c r="L17" s="60" t="str">
        <f t="shared" si="20"/>
        <v>水</v>
      </c>
      <c r="M17" s="60" t="str">
        <f t="shared" si="20"/>
        <v>木</v>
      </c>
      <c r="N17" s="60" t="str">
        <f t="shared" si="20"/>
        <v>金</v>
      </c>
      <c r="O17" s="60" t="str">
        <f t="shared" si="20"/>
        <v>土</v>
      </c>
      <c r="P17" s="60" t="str">
        <f t="shared" si="20"/>
        <v>日</v>
      </c>
      <c r="Q17" s="60" t="str">
        <f t="shared" si="20"/>
        <v>月</v>
      </c>
      <c r="R17" s="60" t="str">
        <f t="shared" si="20"/>
        <v>火</v>
      </c>
      <c r="S17" s="60" t="str">
        <f t="shared" si="20"/>
        <v>水</v>
      </c>
      <c r="T17" s="60" t="str">
        <f t="shared" si="20"/>
        <v>木</v>
      </c>
      <c r="U17" s="60" t="str">
        <f t="shared" si="20"/>
        <v>金</v>
      </c>
      <c r="V17" s="60" t="str">
        <f t="shared" si="20"/>
        <v>土</v>
      </c>
      <c r="W17" s="60" t="str">
        <f t="shared" si="20"/>
        <v>日</v>
      </c>
      <c r="X17" s="60" t="str">
        <f t="shared" si="20"/>
        <v>月</v>
      </c>
      <c r="Y17" s="60" t="str">
        <f t="shared" si="20"/>
        <v>火</v>
      </c>
      <c r="Z17" s="60" t="str">
        <f t="shared" si="20"/>
        <v>水</v>
      </c>
      <c r="AA17" s="60" t="str">
        <f t="shared" si="20"/>
        <v>木</v>
      </c>
      <c r="AB17" s="60" t="str">
        <f t="shared" si="20"/>
        <v>金</v>
      </c>
      <c r="AC17" s="60" t="str">
        <f t="shared" si="20"/>
        <v>土</v>
      </c>
      <c r="AD17" s="60" t="str">
        <f t="shared" si="20"/>
        <v>日</v>
      </c>
      <c r="AE17" s="65"/>
    </row>
    <row r="18" spans="1:32" x14ac:dyDescent="0.2">
      <c r="A18" s="66">
        <f>AD16+1</f>
        <v>45992</v>
      </c>
      <c r="B18" s="67">
        <f t="shared" ref="B18:N18" si="21">A18+1</f>
        <v>45993</v>
      </c>
      <c r="C18" s="67">
        <f t="shared" si="21"/>
        <v>45994</v>
      </c>
      <c r="D18" s="67">
        <f t="shared" si="21"/>
        <v>45995</v>
      </c>
      <c r="E18" s="67">
        <f t="shared" si="21"/>
        <v>45996</v>
      </c>
      <c r="F18" s="67">
        <f t="shared" si="21"/>
        <v>45997</v>
      </c>
      <c r="G18" s="67">
        <f t="shared" si="21"/>
        <v>45998</v>
      </c>
      <c r="H18" s="67">
        <f t="shared" si="21"/>
        <v>45999</v>
      </c>
      <c r="I18" s="67">
        <f t="shared" si="21"/>
        <v>46000</v>
      </c>
      <c r="J18" s="67">
        <f t="shared" si="21"/>
        <v>46001</v>
      </c>
      <c r="K18" s="67">
        <f t="shared" si="21"/>
        <v>46002</v>
      </c>
      <c r="L18" s="67">
        <f t="shared" si="21"/>
        <v>46003</v>
      </c>
      <c r="M18" s="67">
        <f t="shared" si="21"/>
        <v>46004</v>
      </c>
      <c r="N18" s="67">
        <f t="shared" si="21"/>
        <v>46005</v>
      </c>
      <c r="O18" s="67">
        <f t="shared" ref="O18:AE18" si="22">N18+1</f>
        <v>46006</v>
      </c>
      <c r="P18" s="67">
        <f t="shared" si="22"/>
        <v>46007</v>
      </c>
      <c r="Q18" s="67">
        <f t="shared" si="22"/>
        <v>46008</v>
      </c>
      <c r="R18" s="67">
        <f t="shared" si="22"/>
        <v>46009</v>
      </c>
      <c r="S18" s="67">
        <f t="shared" si="22"/>
        <v>46010</v>
      </c>
      <c r="T18" s="67">
        <f t="shared" si="22"/>
        <v>46011</v>
      </c>
      <c r="U18" s="67">
        <f t="shared" si="22"/>
        <v>46012</v>
      </c>
      <c r="V18" s="67">
        <f t="shared" si="22"/>
        <v>46013</v>
      </c>
      <c r="W18" s="67">
        <f t="shared" si="22"/>
        <v>46014</v>
      </c>
      <c r="X18" s="67">
        <f t="shared" si="22"/>
        <v>46015</v>
      </c>
      <c r="Y18" s="67">
        <f t="shared" si="22"/>
        <v>46016</v>
      </c>
      <c r="Z18" s="67">
        <f t="shared" si="22"/>
        <v>46017</v>
      </c>
      <c r="AA18" s="67">
        <f t="shared" si="22"/>
        <v>46018</v>
      </c>
      <c r="AB18" s="67">
        <f t="shared" si="22"/>
        <v>46019</v>
      </c>
      <c r="AC18" s="67">
        <f t="shared" si="22"/>
        <v>46020</v>
      </c>
      <c r="AD18" s="67">
        <f t="shared" si="22"/>
        <v>46021</v>
      </c>
      <c r="AE18" s="69">
        <f t="shared" si="22"/>
        <v>46022</v>
      </c>
    </row>
    <row r="19" spans="1:32" ht="13.5" thickBot="1" x14ac:dyDescent="0.25">
      <c r="A19" s="63" t="str">
        <f t="shared" ref="A19:O19" si="23">TEXT(A18,"aaa")</f>
        <v>月</v>
      </c>
      <c r="B19" s="60" t="str">
        <f t="shared" si="23"/>
        <v>火</v>
      </c>
      <c r="C19" s="60" t="str">
        <f t="shared" si="23"/>
        <v>水</v>
      </c>
      <c r="D19" s="60" t="str">
        <f t="shared" si="23"/>
        <v>木</v>
      </c>
      <c r="E19" s="60" t="str">
        <f t="shared" si="23"/>
        <v>金</v>
      </c>
      <c r="F19" s="60" t="str">
        <f t="shared" si="23"/>
        <v>土</v>
      </c>
      <c r="G19" s="60" t="str">
        <f t="shared" si="23"/>
        <v>日</v>
      </c>
      <c r="H19" s="60" t="str">
        <f t="shared" si="23"/>
        <v>月</v>
      </c>
      <c r="I19" s="60" t="str">
        <f t="shared" si="23"/>
        <v>火</v>
      </c>
      <c r="J19" s="60" t="str">
        <f t="shared" si="23"/>
        <v>水</v>
      </c>
      <c r="K19" s="60" t="str">
        <f t="shared" si="23"/>
        <v>木</v>
      </c>
      <c r="L19" s="60" t="str">
        <f t="shared" si="23"/>
        <v>金</v>
      </c>
      <c r="M19" s="60" t="str">
        <f t="shared" si="23"/>
        <v>土</v>
      </c>
      <c r="N19" s="60" t="str">
        <f t="shared" si="23"/>
        <v>日</v>
      </c>
      <c r="O19" s="60" t="str">
        <f t="shared" si="23"/>
        <v>月</v>
      </c>
      <c r="P19" s="60" t="str">
        <f t="shared" ref="P19:AE19" si="24">TEXT(P18,"aaa")</f>
        <v>火</v>
      </c>
      <c r="Q19" s="60" t="str">
        <f t="shared" si="24"/>
        <v>水</v>
      </c>
      <c r="R19" s="60" t="str">
        <f t="shared" si="24"/>
        <v>木</v>
      </c>
      <c r="S19" s="60" t="str">
        <f t="shared" si="24"/>
        <v>金</v>
      </c>
      <c r="T19" s="60" t="str">
        <f t="shared" si="24"/>
        <v>土</v>
      </c>
      <c r="U19" s="60" t="str">
        <f t="shared" si="24"/>
        <v>日</v>
      </c>
      <c r="V19" s="60" t="str">
        <f t="shared" si="24"/>
        <v>月</v>
      </c>
      <c r="W19" s="60" t="str">
        <f t="shared" si="24"/>
        <v>火</v>
      </c>
      <c r="X19" s="60" t="str">
        <f t="shared" si="24"/>
        <v>水</v>
      </c>
      <c r="Y19" s="60" t="str">
        <f t="shared" si="24"/>
        <v>木</v>
      </c>
      <c r="Z19" s="60" t="str">
        <f t="shared" si="24"/>
        <v>金</v>
      </c>
      <c r="AA19" s="60" t="str">
        <f t="shared" si="24"/>
        <v>土</v>
      </c>
      <c r="AB19" s="60" t="str">
        <f t="shared" si="24"/>
        <v>日</v>
      </c>
      <c r="AC19" s="60" t="str">
        <f t="shared" si="24"/>
        <v>月</v>
      </c>
      <c r="AD19" s="60" t="str">
        <f t="shared" si="24"/>
        <v>火</v>
      </c>
      <c r="AE19" s="65" t="str">
        <f t="shared" si="24"/>
        <v>水</v>
      </c>
    </row>
    <row r="20" spans="1:32" x14ac:dyDescent="0.2">
      <c r="A20" s="66">
        <f>AE18+1</f>
        <v>46023</v>
      </c>
      <c r="B20" s="67">
        <f t="shared" ref="B20:AE20" si="25">A20+1</f>
        <v>46024</v>
      </c>
      <c r="C20" s="67">
        <f t="shared" si="25"/>
        <v>46025</v>
      </c>
      <c r="D20" s="67">
        <f t="shared" si="25"/>
        <v>46026</v>
      </c>
      <c r="E20" s="67">
        <f t="shared" si="25"/>
        <v>46027</v>
      </c>
      <c r="F20" s="67">
        <f t="shared" si="25"/>
        <v>46028</v>
      </c>
      <c r="G20" s="67">
        <f t="shared" si="25"/>
        <v>46029</v>
      </c>
      <c r="H20" s="67">
        <f t="shared" si="25"/>
        <v>46030</v>
      </c>
      <c r="I20" s="67">
        <f t="shared" si="25"/>
        <v>46031</v>
      </c>
      <c r="J20" s="67">
        <f t="shared" si="25"/>
        <v>46032</v>
      </c>
      <c r="K20" s="67">
        <f t="shared" si="25"/>
        <v>46033</v>
      </c>
      <c r="L20" s="67">
        <f t="shared" si="25"/>
        <v>46034</v>
      </c>
      <c r="M20" s="67">
        <f t="shared" si="25"/>
        <v>46035</v>
      </c>
      <c r="N20" s="67">
        <f t="shared" si="25"/>
        <v>46036</v>
      </c>
      <c r="O20" s="67">
        <f t="shared" si="25"/>
        <v>46037</v>
      </c>
      <c r="P20" s="67">
        <f t="shared" si="25"/>
        <v>46038</v>
      </c>
      <c r="Q20" s="67">
        <f t="shared" si="25"/>
        <v>46039</v>
      </c>
      <c r="R20" s="67">
        <f t="shared" si="25"/>
        <v>46040</v>
      </c>
      <c r="S20" s="67">
        <f t="shared" si="25"/>
        <v>46041</v>
      </c>
      <c r="T20" s="67">
        <f t="shared" si="25"/>
        <v>46042</v>
      </c>
      <c r="U20" s="67">
        <f t="shared" si="25"/>
        <v>46043</v>
      </c>
      <c r="V20" s="67">
        <f t="shared" si="25"/>
        <v>46044</v>
      </c>
      <c r="W20" s="67">
        <f t="shared" si="25"/>
        <v>46045</v>
      </c>
      <c r="X20" s="67">
        <f t="shared" si="25"/>
        <v>46046</v>
      </c>
      <c r="Y20" s="67">
        <f t="shared" si="25"/>
        <v>46047</v>
      </c>
      <c r="Z20" s="67">
        <f t="shared" si="25"/>
        <v>46048</v>
      </c>
      <c r="AA20" s="67">
        <f t="shared" si="25"/>
        <v>46049</v>
      </c>
      <c r="AB20" s="67">
        <f t="shared" si="25"/>
        <v>46050</v>
      </c>
      <c r="AC20" s="67">
        <f t="shared" si="25"/>
        <v>46051</v>
      </c>
      <c r="AD20" s="67">
        <f t="shared" si="25"/>
        <v>46052</v>
      </c>
      <c r="AE20" s="69">
        <f t="shared" si="25"/>
        <v>46053</v>
      </c>
    </row>
    <row r="21" spans="1:32" ht="13.5" thickBot="1" x14ac:dyDescent="0.25">
      <c r="A21" s="63" t="str">
        <f t="shared" ref="A21:AE21" si="26">TEXT(A20,"aaa")</f>
        <v>木</v>
      </c>
      <c r="B21" s="60" t="str">
        <f t="shared" si="26"/>
        <v>金</v>
      </c>
      <c r="C21" s="60" t="str">
        <f t="shared" si="26"/>
        <v>土</v>
      </c>
      <c r="D21" s="60" t="str">
        <f t="shared" si="26"/>
        <v>日</v>
      </c>
      <c r="E21" s="60" t="str">
        <f t="shared" si="26"/>
        <v>月</v>
      </c>
      <c r="F21" s="60" t="str">
        <f t="shared" si="26"/>
        <v>火</v>
      </c>
      <c r="G21" s="60" t="str">
        <f t="shared" si="26"/>
        <v>水</v>
      </c>
      <c r="H21" s="60" t="str">
        <f t="shared" si="26"/>
        <v>木</v>
      </c>
      <c r="I21" s="60" t="str">
        <f t="shared" si="26"/>
        <v>金</v>
      </c>
      <c r="J21" s="60" t="str">
        <f t="shared" si="26"/>
        <v>土</v>
      </c>
      <c r="K21" s="60" t="str">
        <f t="shared" si="26"/>
        <v>日</v>
      </c>
      <c r="L21" s="60" t="str">
        <f t="shared" si="26"/>
        <v>月</v>
      </c>
      <c r="M21" s="60" t="str">
        <f t="shared" si="26"/>
        <v>火</v>
      </c>
      <c r="N21" s="60" t="str">
        <f t="shared" si="26"/>
        <v>水</v>
      </c>
      <c r="O21" s="60" t="str">
        <f t="shared" si="26"/>
        <v>木</v>
      </c>
      <c r="P21" s="60" t="str">
        <f t="shared" si="26"/>
        <v>金</v>
      </c>
      <c r="Q21" s="60" t="str">
        <f t="shared" si="26"/>
        <v>土</v>
      </c>
      <c r="R21" s="60" t="str">
        <f t="shared" si="26"/>
        <v>日</v>
      </c>
      <c r="S21" s="60" t="str">
        <f t="shared" si="26"/>
        <v>月</v>
      </c>
      <c r="T21" s="60" t="str">
        <f t="shared" si="26"/>
        <v>火</v>
      </c>
      <c r="U21" s="60" t="str">
        <f t="shared" si="26"/>
        <v>水</v>
      </c>
      <c r="V21" s="60" t="str">
        <f t="shared" si="26"/>
        <v>木</v>
      </c>
      <c r="W21" s="60" t="str">
        <f t="shared" si="26"/>
        <v>金</v>
      </c>
      <c r="X21" s="60" t="str">
        <f t="shared" si="26"/>
        <v>土</v>
      </c>
      <c r="Y21" s="60" t="str">
        <f t="shared" si="26"/>
        <v>日</v>
      </c>
      <c r="Z21" s="60" t="str">
        <f t="shared" si="26"/>
        <v>月</v>
      </c>
      <c r="AA21" s="60" t="str">
        <f t="shared" si="26"/>
        <v>火</v>
      </c>
      <c r="AB21" s="60" t="str">
        <f t="shared" si="26"/>
        <v>水</v>
      </c>
      <c r="AC21" s="60" t="str">
        <f t="shared" si="26"/>
        <v>木</v>
      </c>
      <c r="AD21" s="60" t="str">
        <f t="shared" si="26"/>
        <v>金</v>
      </c>
      <c r="AE21" s="65" t="str">
        <f t="shared" si="26"/>
        <v>土</v>
      </c>
    </row>
    <row r="22" spans="1:32" x14ac:dyDescent="0.2">
      <c r="A22" s="66">
        <f>AE20+1</f>
        <v>46054</v>
      </c>
      <c r="B22" s="67">
        <f t="shared" ref="B22:P22" si="27">A22+1</f>
        <v>46055</v>
      </c>
      <c r="C22" s="67">
        <f t="shared" si="27"/>
        <v>46056</v>
      </c>
      <c r="D22" s="67">
        <f t="shared" si="27"/>
        <v>46057</v>
      </c>
      <c r="E22" s="67">
        <f t="shared" si="27"/>
        <v>46058</v>
      </c>
      <c r="F22" s="67">
        <f t="shared" si="27"/>
        <v>46059</v>
      </c>
      <c r="G22" s="67">
        <f t="shared" si="27"/>
        <v>46060</v>
      </c>
      <c r="H22" s="67">
        <f t="shared" si="27"/>
        <v>46061</v>
      </c>
      <c r="I22" s="67">
        <f t="shared" si="27"/>
        <v>46062</v>
      </c>
      <c r="J22" s="67">
        <f t="shared" si="27"/>
        <v>46063</v>
      </c>
      <c r="K22" s="67">
        <f t="shared" si="27"/>
        <v>46064</v>
      </c>
      <c r="L22" s="67">
        <f t="shared" si="27"/>
        <v>46065</v>
      </c>
      <c r="M22" s="67">
        <f t="shared" si="27"/>
        <v>46066</v>
      </c>
      <c r="N22" s="67">
        <f t="shared" si="27"/>
        <v>46067</v>
      </c>
      <c r="O22" s="67">
        <f t="shared" si="27"/>
        <v>46068</v>
      </c>
      <c r="P22" s="67">
        <f t="shared" si="27"/>
        <v>46069</v>
      </c>
      <c r="Q22" s="67">
        <f t="shared" ref="Q22:AB22" si="28">P22+1</f>
        <v>46070</v>
      </c>
      <c r="R22" s="67">
        <f t="shared" si="28"/>
        <v>46071</v>
      </c>
      <c r="S22" s="67">
        <f t="shared" si="28"/>
        <v>46072</v>
      </c>
      <c r="T22" s="67">
        <f t="shared" si="28"/>
        <v>46073</v>
      </c>
      <c r="U22" s="67">
        <f t="shared" si="28"/>
        <v>46074</v>
      </c>
      <c r="V22" s="67">
        <f t="shared" si="28"/>
        <v>46075</v>
      </c>
      <c r="W22" s="67">
        <f t="shared" si="28"/>
        <v>46076</v>
      </c>
      <c r="X22" s="67">
        <f t="shared" si="28"/>
        <v>46077</v>
      </c>
      <c r="Y22" s="67">
        <f t="shared" si="28"/>
        <v>46078</v>
      </c>
      <c r="Z22" s="67">
        <f t="shared" si="28"/>
        <v>46079</v>
      </c>
      <c r="AA22" s="67">
        <f t="shared" si="28"/>
        <v>46080</v>
      </c>
      <c r="AB22" s="67">
        <f t="shared" si="28"/>
        <v>46081</v>
      </c>
      <c r="AC22" s="64"/>
      <c r="AD22" s="64"/>
      <c r="AE22" s="68"/>
    </row>
    <row r="23" spans="1:32" ht="13.5" thickBot="1" x14ac:dyDescent="0.25">
      <c r="A23" s="63" t="str">
        <f t="shared" ref="A23:Q23" si="29">TEXT(A22,"aaa")</f>
        <v>日</v>
      </c>
      <c r="B23" s="60" t="str">
        <f t="shared" si="29"/>
        <v>月</v>
      </c>
      <c r="C23" s="60" t="str">
        <f t="shared" si="29"/>
        <v>火</v>
      </c>
      <c r="D23" s="60" t="str">
        <f t="shared" si="29"/>
        <v>水</v>
      </c>
      <c r="E23" s="60" t="str">
        <f t="shared" si="29"/>
        <v>木</v>
      </c>
      <c r="F23" s="60" t="str">
        <f t="shared" si="29"/>
        <v>金</v>
      </c>
      <c r="G23" s="60" t="str">
        <f t="shared" si="29"/>
        <v>土</v>
      </c>
      <c r="H23" s="60" t="str">
        <f t="shared" si="29"/>
        <v>日</v>
      </c>
      <c r="I23" s="60" t="str">
        <f t="shared" si="29"/>
        <v>月</v>
      </c>
      <c r="J23" s="60" t="str">
        <f t="shared" si="29"/>
        <v>火</v>
      </c>
      <c r="K23" s="60" t="str">
        <f t="shared" si="29"/>
        <v>水</v>
      </c>
      <c r="L23" s="60" t="str">
        <f t="shared" si="29"/>
        <v>木</v>
      </c>
      <c r="M23" s="60" t="str">
        <f t="shared" si="29"/>
        <v>金</v>
      </c>
      <c r="N23" s="60" t="str">
        <f t="shared" si="29"/>
        <v>土</v>
      </c>
      <c r="O23" s="60" t="str">
        <f t="shared" si="29"/>
        <v>日</v>
      </c>
      <c r="P23" s="60" t="str">
        <f t="shared" si="29"/>
        <v>月</v>
      </c>
      <c r="Q23" s="60" t="str">
        <f t="shared" si="29"/>
        <v>火</v>
      </c>
      <c r="R23" s="60" t="str">
        <f t="shared" ref="R23:AB23" si="30">TEXT(R22,"aaa")</f>
        <v>水</v>
      </c>
      <c r="S23" s="60" t="str">
        <f t="shared" si="30"/>
        <v>木</v>
      </c>
      <c r="T23" s="60" t="str">
        <f t="shared" si="30"/>
        <v>金</v>
      </c>
      <c r="U23" s="60" t="str">
        <f t="shared" si="30"/>
        <v>土</v>
      </c>
      <c r="V23" s="60" t="str">
        <f t="shared" si="30"/>
        <v>日</v>
      </c>
      <c r="W23" s="60" t="str">
        <f t="shared" si="30"/>
        <v>月</v>
      </c>
      <c r="X23" s="60" t="str">
        <f t="shared" si="30"/>
        <v>火</v>
      </c>
      <c r="Y23" s="60" t="str">
        <f t="shared" si="30"/>
        <v>水</v>
      </c>
      <c r="Z23" s="60" t="str">
        <f t="shared" si="30"/>
        <v>木</v>
      </c>
      <c r="AA23" s="60" t="str">
        <f t="shared" si="30"/>
        <v>金</v>
      </c>
      <c r="AB23" s="60" t="str">
        <f t="shared" si="30"/>
        <v>土</v>
      </c>
      <c r="AC23" s="60"/>
      <c r="AD23" s="60"/>
      <c r="AE23" s="65"/>
    </row>
    <row r="24" spans="1:32" x14ac:dyDescent="0.2">
      <c r="A24" s="66">
        <f>AB22+1</f>
        <v>46082</v>
      </c>
      <c r="B24" s="67">
        <f t="shared" ref="B24:AE24" si="31">A24+1</f>
        <v>46083</v>
      </c>
      <c r="C24" s="67">
        <f t="shared" si="31"/>
        <v>46084</v>
      </c>
      <c r="D24" s="67">
        <f t="shared" si="31"/>
        <v>46085</v>
      </c>
      <c r="E24" s="67">
        <f t="shared" si="31"/>
        <v>46086</v>
      </c>
      <c r="F24" s="67">
        <f t="shared" si="31"/>
        <v>46087</v>
      </c>
      <c r="G24" s="67">
        <f t="shared" si="31"/>
        <v>46088</v>
      </c>
      <c r="H24" s="67">
        <f t="shared" si="31"/>
        <v>46089</v>
      </c>
      <c r="I24" s="67">
        <f t="shared" si="31"/>
        <v>46090</v>
      </c>
      <c r="J24" s="67">
        <f t="shared" si="31"/>
        <v>46091</v>
      </c>
      <c r="K24" s="67">
        <f t="shared" si="31"/>
        <v>46092</v>
      </c>
      <c r="L24" s="67">
        <f t="shared" si="31"/>
        <v>46093</v>
      </c>
      <c r="M24" s="67">
        <f t="shared" si="31"/>
        <v>46094</v>
      </c>
      <c r="N24" s="67">
        <f t="shared" si="31"/>
        <v>46095</v>
      </c>
      <c r="O24" s="67">
        <f t="shared" si="31"/>
        <v>46096</v>
      </c>
      <c r="P24" s="67">
        <f t="shared" si="31"/>
        <v>46097</v>
      </c>
      <c r="Q24" s="67">
        <f t="shared" si="31"/>
        <v>46098</v>
      </c>
      <c r="R24" s="67">
        <f t="shared" si="31"/>
        <v>46099</v>
      </c>
      <c r="S24" s="67">
        <f t="shared" si="31"/>
        <v>46100</v>
      </c>
      <c r="T24" s="67">
        <f t="shared" si="31"/>
        <v>46101</v>
      </c>
      <c r="U24" s="67">
        <f t="shared" si="31"/>
        <v>46102</v>
      </c>
      <c r="V24" s="67">
        <f t="shared" si="31"/>
        <v>46103</v>
      </c>
      <c r="W24" s="67">
        <f t="shared" si="31"/>
        <v>46104</v>
      </c>
      <c r="X24" s="67">
        <f t="shared" si="31"/>
        <v>46105</v>
      </c>
      <c r="Y24" s="67">
        <f t="shared" si="31"/>
        <v>46106</v>
      </c>
      <c r="Z24" s="67">
        <f t="shared" si="31"/>
        <v>46107</v>
      </c>
      <c r="AA24" s="67">
        <f t="shared" si="31"/>
        <v>46108</v>
      </c>
      <c r="AB24" s="67">
        <f t="shared" si="31"/>
        <v>46109</v>
      </c>
      <c r="AC24" s="67">
        <f t="shared" si="31"/>
        <v>46110</v>
      </c>
      <c r="AD24" s="67">
        <f t="shared" si="31"/>
        <v>46111</v>
      </c>
      <c r="AE24" s="69">
        <f t="shared" si="31"/>
        <v>46112</v>
      </c>
      <c r="AF24" s="1"/>
    </row>
    <row r="25" spans="1:32" ht="13.5" thickBot="1" x14ac:dyDescent="0.25">
      <c r="A25" s="63" t="str">
        <f t="shared" ref="A25:AE25" si="32">TEXT(A24,"aaa")</f>
        <v>日</v>
      </c>
      <c r="B25" s="60" t="str">
        <f t="shared" si="32"/>
        <v>月</v>
      </c>
      <c r="C25" s="60" t="str">
        <f t="shared" si="32"/>
        <v>火</v>
      </c>
      <c r="D25" s="60" t="str">
        <f t="shared" si="32"/>
        <v>水</v>
      </c>
      <c r="E25" s="60" t="str">
        <f t="shared" si="32"/>
        <v>木</v>
      </c>
      <c r="F25" s="60" t="str">
        <f t="shared" si="32"/>
        <v>金</v>
      </c>
      <c r="G25" s="60" t="str">
        <f t="shared" si="32"/>
        <v>土</v>
      </c>
      <c r="H25" s="60" t="str">
        <f t="shared" si="32"/>
        <v>日</v>
      </c>
      <c r="I25" s="60" t="str">
        <f t="shared" si="32"/>
        <v>月</v>
      </c>
      <c r="J25" s="60" t="str">
        <f t="shared" si="32"/>
        <v>火</v>
      </c>
      <c r="K25" s="60" t="str">
        <f t="shared" si="32"/>
        <v>水</v>
      </c>
      <c r="L25" s="60" t="str">
        <f t="shared" si="32"/>
        <v>木</v>
      </c>
      <c r="M25" s="60" t="str">
        <f t="shared" si="32"/>
        <v>金</v>
      </c>
      <c r="N25" s="60" t="str">
        <f t="shared" si="32"/>
        <v>土</v>
      </c>
      <c r="O25" s="60" t="str">
        <f t="shared" si="32"/>
        <v>日</v>
      </c>
      <c r="P25" s="60" t="str">
        <f t="shared" si="32"/>
        <v>月</v>
      </c>
      <c r="Q25" s="60" t="str">
        <f t="shared" si="32"/>
        <v>火</v>
      </c>
      <c r="R25" s="60" t="str">
        <f t="shared" si="32"/>
        <v>水</v>
      </c>
      <c r="S25" s="60" t="str">
        <f t="shared" si="32"/>
        <v>木</v>
      </c>
      <c r="T25" s="60" t="str">
        <f t="shared" si="32"/>
        <v>金</v>
      </c>
      <c r="U25" s="60" t="str">
        <f t="shared" si="32"/>
        <v>土</v>
      </c>
      <c r="V25" s="60" t="str">
        <f t="shared" si="32"/>
        <v>日</v>
      </c>
      <c r="W25" s="60" t="str">
        <f t="shared" si="32"/>
        <v>月</v>
      </c>
      <c r="X25" s="60" t="str">
        <f t="shared" si="32"/>
        <v>火</v>
      </c>
      <c r="Y25" s="60" t="str">
        <f t="shared" si="32"/>
        <v>水</v>
      </c>
      <c r="Z25" s="60" t="str">
        <f t="shared" si="32"/>
        <v>木</v>
      </c>
      <c r="AA25" s="60" t="str">
        <f t="shared" si="32"/>
        <v>金</v>
      </c>
      <c r="AB25" s="60" t="str">
        <f t="shared" si="32"/>
        <v>土</v>
      </c>
      <c r="AC25" s="60" t="str">
        <f t="shared" si="32"/>
        <v>日</v>
      </c>
      <c r="AD25" s="60" t="str">
        <f t="shared" si="32"/>
        <v>月</v>
      </c>
      <c r="AE25" s="65" t="str">
        <f t="shared" si="32"/>
        <v>火</v>
      </c>
      <c r="AF25" s="1"/>
    </row>
    <row r="26" spans="1:32" x14ac:dyDescent="0.2">
      <c r="A26" s="133"/>
      <c r="B26" s="133"/>
      <c r="C26" s="133"/>
      <c r="D26" s="133"/>
      <c r="E26" s="133"/>
      <c r="F26" s="133"/>
      <c r="G26" s="133"/>
      <c r="H26" s="133"/>
      <c r="I26" s="133"/>
      <c r="J26" s="133"/>
      <c r="K26" s="133"/>
      <c r="L26" s="133"/>
      <c r="M26" s="133"/>
      <c r="N26" s="133"/>
      <c r="O26" s="133"/>
      <c r="P26" s="133"/>
      <c r="Q26" s="133"/>
      <c r="R26" s="133"/>
      <c r="S26" s="133"/>
      <c r="T26" s="133"/>
      <c r="U26" s="133"/>
      <c r="V26" s="133"/>
      <c r="W26" s="133"/>
      <c r="X26" s="133"/>
      <c r="Y26" s="133"/>
      <c r="Z26" s="133"/>
      <c r="AA26" s="133"/>
      <c r="AB26" s="133"/>
      <c r="AC26" s="133"/>
      <c r="AD26" s="133"/>
      <c r="AE26" s="133"/>
      <c r="AF26" s="1"/>
    </row>
    <row r="27" spans="1:32" x14ac:dyDescent="0.2">
      <c r="A27" s="133"/>
      <c r="B27" s="133"/>
      <c r="C27" s="133"/>
      <c r="D27" s="133"/>
      <c r="E27" s="133"/>
      <c r="F27" s="133"/>
      <c r="G27" s="133"/>
      <c r="H27" s="133"/>
      <c r="I27" s="133"/>
      <c r="J27" s="133"/>
      <c r="K27" s="133"/>
      <c r="L27" s="133"/>
      <c r="M27" s="133"/>
      <c r="N27" s="133"/>
      <c r="O27" s="133"/>
      <c r="P27" s="133"/>
      <c r="Q27" s="133"/>
      <c r="R27" s="133"/>
      <c r="S27" s="133"/>
      <c r="T27" s="133"/>
      <c r="U27" s="133"/>
      <c r="V27" s="133"/>
      <c r="W27" s="133"/>
      <c r="X27" s="133"/>
      <c r="Y27" s="133"/>
      <c r="Z27" s="133"/>
      <c r="AA27" s="133"/>
      <c r="AB27" s="133"/>
      <c r="AC27" s="133"/>
      <c r="AD27" s="133"/>
      <c r="AE27" s="133"/>
      <c r="AF27" s="1"/>
    </row>
    <row r="28" spans="1:32" ht="13.5" thickBot="1" x14ac:dyDescent="0.25">
      <c r="A28" s="62" t="s">
        <v>91</v>
      </c>
      <c r="B28" s="133"/>
      <c r="C28" s="133"/>
      <c r="D28" s="62"/>
      <c r="E28" s="133"/>
      <c r="F28" s="133"/>
      <c r="G28" s="133"/>
      <c r="H28" s="133"/>
      <c r="I28" s="133"/>
      <c r="J28" s="133"/>
      <c r="K28" s="133"/>
      <c r="L28" s="133"/>
      <c r="M28" s="133"/>
      <c r="N28" s="133"/>
      <c r="O28" s="133"/>
      <c r="P28" s="133"/>
      <c r="Q28" s="133"/>
      <c r="R28" s="133"/>
      <c r="S28" s="133"/>
      <c r="T28" s="133"/>
      <c r="U28" s="133"/>
      <c r="V28" s="133"/>
      <c r="W28" s="133"/>
      <c r="X28" s="133"/>
      <c r="Y28" s="133"/>
      <c r="Z28" s="133"/>
      <c r="AA28" s="133"/>
      <c r="AB28" s="133"/>
      <c r="AC28" s="133"/>
      <c r="AD28" s="133"/>
      <c r="AE28" s="133"/>
      <c r="AF28" s="1"/>
    </row>
    <row r="29" spans="1:32" x14ac:dyDescent="0.2">
      <c r="A29" s="66">
        <f>AE24+1</f>
        <v>46113</v>
      </c>
      <c r="B29" s="67">
        <f>A29+1</f>
        <v>46114</v>
      </c>
      <c r="C29" s="67">
        <f t="shared" ref="C29:AD29" si="33">B29+1</f>
        <v>46115</v>
      </c>
      <c r="D29" s="67">
        <f t="shared" si="33"/>
        <v>46116</v>
      </c>
      <c r="E29" s="67">
        <f t="shared" si="33"/>
        <v>46117</v>
      </c>
      <c r="F29" s="67">
        <f t="shared" si="33"/>
        <v>46118</v>
      </c>
      <c r="G29" s="67">
        <f t="shared" si="33"/>
        <v>46119</v>
      </c>
      <c r="H29" s="67">
        <f t="shared" si="33"/>
        <v>46120</v>
      </c>
      <c r="I29" s="67">
        <f t="shared" si="33"/>
        <v>46121</v>
      </c>
      <c r="J29" s="67">
        <f t="shared" si="33"/>
        <v>46122</v>
      </c>
      <c r="K29" s="67">
        <f t="shared" si="33"/>
        <v>46123</v>
      </c>
      <c r="L29" s="67">
        <f t="shared" si="33"/>
        <v>46124</v>
      </c>
      <c r="M29" s="67">
        <f t="shared" si="33"/>
        <v>46125</v>
      </c>
      <c r="N29" s="67">
        <f t="shared" si="33"/>
        <v>46126</v>
      </c>
      <c r="O29" s="67">
        <f t="shared" si="33"/>
        <v>46127</v>
      </c>
      <c r="P29" s="67">
        <f t="shared" si="33"/>
        <v>46128</v>
      </c>
      <c r="Q29" s="67">
        <f t="shared" si="33"/>
        <v>46129</v>
      </c>
      <c r="R29" s="67">
        <f t="shared" si="33"/>
        <v>46130</v>
      </c>
      <c r="S29" s="67">
        <f t="shared" si="33"/>
        <v>46131</v>
      </c>
      <c r="T29" s="67">
        <f t="shared" si="33"/>
        <v>46132</v>
      </c>
      <c r="U29" s="67">
        <f t="shared" si="33"/>
        <v>46133</v>
      </c>
      <c r="V29" s="67">
        <f t="shared" si="33"/>
        <v>46134</v>
      </c>
      <c r="W29" s="67">
        <f t="shared" si="33"/>
        <v>46135</v>
      </c>
      <c r="X29" s="67">
        <f t="shared" si="33"/>
        <v>46136</v>
      </c>
      <c r="Y29" s="67">
        <f t="shared" si="33"/>
        <v>46137</v>
      </c>
      <c r="Z29" s="67">
        <f t="shared" si="33"/>
        <v>46138</v>
      </c>
      <c r="AA29" s="67">
        <f t="shared" si="33"/>
        <v>46139</v>
      </c>
      <c r="AB29" s="67">
        <f t="shared" si="33"/>
        <v>46140</v>
      </c>
      <c r="AC29" s="67">
        <f t="shared" si="33"/>
        <v>46141</v>
      </c>
      <c r="AD29" s="67">
        <f t="shared" si="33"/>
        <v>46142</v>
      </c>
      <c r="AE29" s="68"/>
    </row>
    <row r="30" spans="1:32" ht="13.5" thickBot="1" x14ac:dyDescent="0.25">
      <c r="A30" s="63" t="str">
        <f>TEXT(A29,"aaa")</f>
        <v>水</v>
      </c>
      <c r="B30" s="60" t="str">
        <f>TEXT(B29,"aaa")</f>
        <v>木</v>
      </c>
      <c r="C30" s="60" t="str">
        <f>TEXT(C29,"aaa")</f>
        <v>金</v>
      </c>
      <c r="D30" s="60" t="str">
        <f t="shared" ref="D30" si="34">TEXT(D29,"aaa")</f>
        <v>土</v>
      </c>
      <c r="E30" s="60" t="str">
        <f t="shared" ref="E30" si="35">TEXT(E29,"aaa")</f>
        <v>日</v>
      </c>
      <c r="F30" s="60" t="str">
        <f t="shared" ref="F30" si="36">TEXT(F29,"aaa")</f>
        <v>月</v>
      </c>
      <c r="G30" s="60" t="str">
        <f t="shared" ref="G30" si="37">TEXT(G29,"aaa")</f>
        <v>火</v>
      </c>
      <c r="H30" s="60" t="str">
        <f t="shared" ref="H30" si="38">TEXT(H29,"aaa")</f>
        <v>水</v>
      </c>
      <c r="I30" s="60" t="str">
        <f t="shared" ref="I30" si="39">TEXT(I29,"aaa")</f>
        <v>木</v>
      </c>
      <c r="J30" s="60" t="str">
        <f t="shared" ref="J30" si="40">TEXT(J29,"aaa")</f>
        <v>金</v>
      </c>
      <c r="K30" s="60" t="str">
        <f t="shared" ref="K30" si="41">TEXT(K29,"aaa")</f>
        <v>土</v>
      </c>
      <c r="L30" s="60" t="str">
        <f t="shared" ref="L30" si="42">TEXT(L29,"aaa")</f>
        <v>日</v>
      </c>
      <c r="M30" s="60" t="str">
        <f t="shared" ref="M30" si="43">TEXT(M29,"aaa")</f>
        <v>月</v>
      </c>
      <c r="N30" s="60" t="str">
        <f t="shared" ref="N30" si="44">TEXT(N29,"aaa")</f>
        <v>火</v>
      </c>
      <c r="O30" s="60" t="str">
        <f t="shared" ref="O30" si="45">TEXT(O29,"aaa")</f>
        <v>水</v>
      </c>
      <c r="P30" s="60" t="str">
        <f t="shared" ref="P30" si="46">TEXT(P29,"aaa")</f>
        <v>木</v>
      </c>
      <c r="Q30" s="60" t="str">
        <f t="shared" ref="Q30" si="47">TEXT(Q29,"aaa")</f>
        <v>金</v>
      </c>
      <c r="R30" s="60" t="str">
        <f t="shared" ref="R30" si="48">TEXT(R29,"aaa")</f>
        <v>土</v>
      </c>
      <c r="S30" s="60" t="str">
        <f t="shared" ref="S30" si="49">TEXT(S29,"aaa")</f>
        <v>日</v>
      </c>
      <c r="T30" s="60" t="str">
        <f t="shared" ref="T30" si="50">TEXT(T29,"aaa")</f>
        <v>月</v>
      </c>
      <c r="U30" s="60" t="str">
        <f t="shared" ref="U30" si="51">TEXT(U29,"aaa")</f>
        <v>火</v>
      </c>
      <c r="V30" s="60" t="str">
        <f t="shared" ref="V30" si="52">TEXT(V29,"aaa")</f>
        <v>水</v>
      </c>
      <c r="W30" s="60" t="str">
        <f t="shared" ref="W30" si="53">TEXT(W29,"aaa")</f>
        <v>木</v>
      </c>
      <c r="X30" s="60" t="str">
        <f t="shared" ref="X30" si="54">TEXT(X29,"aaa")</f>
        <v>金</v>
      </c>
      <c r="Y30" s="60" t="str">
        <f t="shared" ref="Y30" si="55">TEXT(Y29,"aaa")</f>
        <v>土</v>
      </c>
      <c r="Z30" s="60" t="str">
        <f t="shared" ref="Z30" si="56">TEXT(Z29,"aaa")</f>
        <v>日</v>
      </c>
      <c r="AA30" s="60" t="str">
        <f t="shared" ref="AA30" si="57">TEXT(AA29,"aaa")</f>
        <v>月</v>
      </c>
      <c r="AB30" s="60" t="str">
        <f t="shared" ref="AB30" si="58">TEXT(AB29,"aaa")</f>
        <v>火</v>
      </c>
      <c r="AC30" s="60" t="str">
        <f t="shared" ref="AC30" si="59">TEXT(AC29,"aaa")</f>
        <v>水</v>
      </c>
      <c r="AD30" s="60" t="str">
        <f t="shared" ref="AD30" si="60">TEXT(AD29,"aaa")</f>
        <v>木</v>
      </c>
      <c r="AE30" s="65"/>
    </row>
    <row r="31" spans="1:32" x14ac:dyDescent="0.2">
      <c r="A31" s="66">
        <f>AD29+1</f>
        <v>46143</v>
      </c>
      <c r="B31" s="67">
        <f t="shared" ref="B31:AE31" si="61">A31+1</f>
        <v>46144</v>
      </c>
      <c r="C31" s="67">
        <f t="shared" si="61"/>
        <v>46145</v>
      </c>
      <c r="D31" s="67">
        <f t="shared" si="61"/>
        <v>46146</v>
      </c>
      <c r="E31" s="67">
        <f t="shared" si="61"/>
        <v>46147</v>
      </c>
      <c r="F31" s="67">
        <f t="shared" si="61"/>
        <v>46148</v>
      </c>
      <c r="G31" s="67">
        <f t="shared" si="61"/>
        <v>46149</v>
      </c>
      <c r="H31" s="67">
        <f t="shared" si="61"/>
        <v>46150</v>
      </c>
      <c r="I31" s="67">
        <f t="shared" si="61"/>
        <v>46151</v>
      </c>
      <c r="J31" s="67">
        <f t="shared" si="61"/>
        <v>46152</v>
      </c>
      <c r="K31" s="67">
        <f t="shared" si="61"/>
        <v>46153</v>
      </c>
      <c r="L31" s="67">
        <f t="shared" si="61"/>
        <v>46154</v>
      </c>
      <c r="M31" s="67">
        <f t="shared" si="61"/>
        <v>46155</v>
      </c>
      <c r="N31" s="67">
        <f t="shared" si="61"/>
        <v>46156</v>
      </c>
      <c r="O31" s="67">
        <f t="shared" si="61"/>
        <v>46157</v>
      </c>
      <c r="P31" s="67">
        <f t="shared" si="61"/>
        <v>46158</v>
      </c>
      <c r="Q31" s="67">
        <f t="shared" si="61"/>
        <v>46159</v>
      </c>
      <c r="R31" s="67">
        <f t="shared" si="61"/>
        <v>46160</v>
      </c>
      <c r="S31" s="67">
        <f t="shared" si="61"/>
        <v>46161</v>
      </c>
      <c r="T31" s="67">
        <f t="shared" si="61"/>
        <v>46162</v>
      </c>
      <c r="U31" s="67">
        <f t="shared" si="61"/>
        <v>46163</v>
      </c>
      <c r="V31" s="67">
        <f t="shared" si="61"/>
        <v>46164</v>
      </c>
      <c r="W31" s="67">
        <f t="shared" si="61"/>
        <v>46165</v>
      </c>
      <c r="X31" s="67">
        <f t="shared" si="61"/>
        <v>46166</v>
      </c>
      <c r="Y31" s="67">
        <f t="shared" si="61"/>
        <v>46167</v>
      </c>
      <c r="Z31" s="67">
        <f t="shared" si="61"/>
        <v>46168</v>
      </c>
      <c r="AA31" s="67">
        <f t="shared" si="61"/>
        <v>46169</v>
      </c>
      <c r="AB31" s="67">
        <f t="shared" si="61"/>
        <v>46170</v>
      </c>
      <c r="AC31" s="67">
        <f t="shared" si="61"/>
        <v>46171</v>
      </c>
      <c r="AD31" s="67">
        <f t="shared" si="61"/>
        <v>46172</v>
      </c>
      <c r="AE31" s="69">
        <f t="shared" si="61"/>
        <v>46173</v>
      </c>
    </row>
    <row r="32" spans="1:32" ht="13.5" thickBot="1" x14ac:dyDescent="0.25">
      <c r="A32" s="63" t="str">
        <f t="shared" ref="A32" si="62">TEXT(A31,"aaa")</f>
        <v>金</v>
      </c>
      <c r="B32" s="60" t="str">
        <f t="shared" ref="B32" si="63">TEXT(B31,"aaa")</f>
        <v>土</v>
      </c>
      <c r="C32" s="60" t="str">
        <f t="shared" ref="C32" si="64">TEXT(C31,"aaa")</f>
        <v>日</v>
      </c>
      <c r="D32" s="60" t="str">
        <f t="shared" ref="D32" si="65">TEXT(D31,"aaa")</f>
        <v>月</v>
      </c>
      <c r="E32" s="60" t="str">
        <f t="shared" ref="E32" si="66">TEXT(E31,"aaa")</f>
        <v>火</v>
      </c>
      <c r="F32" s="60" t="str">
        <f t="shared" ref="F32" si="67">TEXT(F31,"aaa")</f>
        <v>水</v>
      </c>
      <c r="G32" s="60" t="str">
        <f t="shared" ref="G32" si="68">TEXT(G31,"aaa")</f>
        <v>木</v>
      </c>
      <c r="H32" s="60" t="str">
        <f t="shared" ref="H32" si="69">TEXT(H31,"aaa")</f>
        <v>金</v>
      </c>
      <c r="I32" s="60" t="str">
        <f t="shared" ref="I32" si="70">TEXT(I31,"aaa")</f>
        <v>土</v>
      </c>
      <c r="J32" s="60" t="str">
        <f t="shared" ref="J32" si="71">TEXT(J31,"aaa")</f>
        <v>日</v>
      </c>
      <c r="K32" s="60" t="str">
        <f t="shared" ref="K32" si="72">TEXT(K31,"aaa")</f>
        <v>月</v>
      </c>
      <c r="L32" s="60" t="str">
        <f t="shared" ref="L32" si="73">TEXT(L31,"aaa")</f>
        <v>火</v>
      </c>
      <c r="M32" s="60" t="str">
        <f t="shared" ref="M32" si="74">TEXT(M31,"aaa")</f>
        <v>水</v>
      </c>
      <c r="N32" s="60" t="str">
        <f t="shared" ref="N32" si="75">TEXT(N31,"aaa")</f>
        <v>木</v>
      </c>
      <c r="O32" s="60" t="str">
        <f t="shared" ref="O32" si="76">TEXT(O31,"aaa")</f>
        <v>金</v>
      </c>
      <c r="P32" s="60" t="str">
        <f t="shared" ref="P32" si="77">TEXT(P31,"aaa")</f>
        <v>土</v>
      </c>
      <c r="Q32" s="60" t="str">
        <f t="shared" ref="Q32" si="78">TEXT(Q31,"aaa")</f>
        <v>日</v>
      </c>
      <c r="R32" s="60" t="str">
        <f t="shared" ref="R32" si="79">TEXT(R31,"aaa")</f>
        <v>月</v>
      </c>
      <c r="S32" s="60" t="str">
        <f t="shared" ref="S32" si="80">TEXT(S31,"aaa")</f>
        <v>火</v>
      </c>
      <c r="T32" s="60" t="str">
        <f t="shared" ref="T32" si="81">TEXT(T31,"aaa")</f>
        <v>水</v>
      </c>
      <c r="U32" s="60" t="str">
        <f t="shared" ref="U32" si="82">TEXT(U31,"aaa")</f>
        <v>木</v>
      </c>
      <c r="V32" s="60" t="str">
        <f t="shared" ref="V32" si="83">TEXT(V31,"aaa")</f>
        <v>金</v>
      </c>
      <c r="W32" s="60" t="str">
        <f t="shared" ref="W32" si="84">TEXT(W31,"aaa")</f>
        <v>土</v>
      </c>
      <c r="X32" s="60" t="str">
        <f t="shared" ref="X32" si="85">TEXT(X31,"aaa")</f>
        <v>日</v>
      </c>
      <c r="Y32" s="60" t="str">
        <f t="shared" ref="Y32" si="86">TEXT(Y31,"aaa")</f>
        <v>月</v>
      </c>
      <c r="Z32" s="60" t="str">
        <f t="shared" ref="Z32" si="87">TEXT(Z31,"aaa")</f>
        <v>火</v>
      </c>
      <c r="AA32" s="60" t="str">
        <f t="shared" ref="AA32" si="88">TEXT(AA31,"aaa")</f>
        <v>水</v>
      </c>
      <c r="AB32" s="60" t="str">
        <f t="shared" ref="AB32" si="89">TEXT(AB31,"aaa")</f>
        <v>木</v>
      </c>
      <c r="AC32" s="60" t="str">
        <f t="shared" ref="AC32" si="90">TEXT(AC31,"aaa")</f>
        <v>金</v>
      </c>
      <c r="AD32" s="60" t="str">
        <f t="shared" ref="AD32" si="91">TEXT(AD31,"aaa")</f>
        <v>土</v>
      </c>
      <c r="AE32" s="65" t="str">
        <f t="shared" ref="AE32" si="92">TEXT(AE31,"aaa")</f>
        <v>日</v>
      </c>
    </row>
    <row r="33" spans="1:31" x14ac:dyDescent="0.2">
      <c r="A33" s="66">
        <f>AE31+1</f>
        <v>46174</v>
      </c>
      <c r="B33" s="67">
        <f>A33+1</f>
        <v>46175</v>
      </c>
      <c r="C33" s="67">
        <f>B33+1</f>
        <v>46176</v>
      </c>
      <c r="D33" s="67">
        <f>C33+1</f>
        <v>46177</v>
      </c>
      <c r="E33" s="67">
        <f>D33+1</f>
        <v>46178</v>
      </c>
      <c r="F33" s="67">
        <f t="shared" ref="F33:AD33" si="93">E33+1</f>
        <v>46179</v>
      </c>
      <c r="G33" s="67">
        <f t="shared" si="93"/>
        <v>46180</v>
      </c>
      <c r="H33" s="67">
        <f t="shared" si="93"/>
        <v>46181</v>
      </c>
      <c r="I33" s="67">
        <f t="shared" si="93"/>
        <v>46182</v>
      </c>
      <c r="J33" s="67">
        <f t="shared" si="93"/>
        <v>46183</v>
      </c>
      <c r="K33" s="67">
        <f t="shared" si="93"/>
        <v>46184</v>
      </c>
      <c r="L33" s="67">
        <f t="shared" si="93"/>
        <v>46185</v>
      </c>
      <c r="M33" s="67">
        <f t="shared" si="93"/>
        <v>46186</v>
      </c>
      <c r="N33" s="67">
        <f t="shared" si="93"/>
        <v>46187</v>
      </c>
      <c r="O33" s="67">
        <f t="shared" si="93"/>
        <v>46188</v>
      </c>
      <c r="P33" s="67">
        <f t="shared" si="93"/>
        <v>46189</v>
      </c>
      <c r="Q33" s="67">
        <f t="shared" si="93"/>
        <v>46190</v>
      </c>
      <c r="R33" s="67">
        <f t="shared" si="93"/>
        <v>46191</v>
      </c>
      <c r="S33" s="67">
        <f t="shared" si="93"/>
        <v>46192</v>
      </c>
      <c r="T33" s="67">
        <f t="shared" si="93"/>
        <v>46193</v>
      </c>
      <c r="U33" s="67">
        <f t="shared" si="93"/>
        <v>46194</v>
      </c>
      <c r="V33" s="67">
        <f t="shared" si="93"/>
        <v>46195</v>
      </c>
      <c r="W33" s="67">
        <f t="shared" si="93"/>
        <v>46196</v>
      </c>
      <c r="X33" s="67">
        <f t="shared" si="93"/>
        <v>46197</v>
      </c>
      <c r="Y33" s="67">
        <f t="shared" si="93"/>
        <v>46198</v>
      </c>
      <c r="Z33" s="67">
        <f t="shared" si="93"/>
        <v>46199</v>
      </c>
      <c r="AA33" s="67">
        <f t="shared" si="93"/>
        <v>46200</v>
      </c>
      <c r="AB33" s="67">
        <f t="shared" si="93"/>
        <v>46201</v>
      </c>
      <c r="AC33" s="67">
        <f t="shared" si="93"/>
        <v>46202</v>
      </c>
      <c r="AD33" s="67">
        <f t="shared" si="93"/>
        <v>46203</v>
      </c>
      <c r="AE33" s="68"/>
    </row>
    <row r="34" spans="1:31" ht="13.5" thickBot="1" x14ac:dyDescent="0.25">
      <c r="A34" s="63" t="str">
        <f t="shared" ref="A34" si="94">TEXT(A33,"aaa")</f>
        <v>月</v>
      </c>
      <c r="B34" s="60" t="str">
        <f t="shared" ref="B34" si="95">TEXT(B33,"aaa")</f>
        <v>火</v>
      </c>
      <c r="C34" s="60" t="str">
        <f t="shared" ref="C34" si="96">TEXT(C33,"aaa")</f>
        <v>水</v>
      </c>
      <c r="D34" s="60" t="str">
        <f t="shared" ref="D34" si="97">TEXT(D33,"aaa")</f>
        <v>木</v>
      </c>
      <c r="E34" s="60" t="str">
        <f t="shared" ref="E34" si="98">TEXT(E33,"aaa")</f>
        <v>金</v>
      </c>
      <c r="F34" s="60" t="str">
        <f t="shared" ref="F34" si="99">TEXT(F33,"aaa")</f>
        <v>土</v>
      </c>
      <c r="G34" s="60" t="str">
        <f t="shared" ref="G34" si="100">TEXT(G33,"aaa")</f>
        <v>日</v>
      </c>
      <c r="H34" s="60" t="str">
        <f t="shared" ref="H34" si="101">TEXT(H33,"aaa")</f>
        <v>月</v>
      </c>
      <c r="I34" s="60" t="str">
        <f t="shared" ref="I34" si="102">TEXT(I33,"aaa")</f>
        <v>火</v>
      </c>
      <c r="J34" s="60" t="str">
        <f t="shared" ref="J34" si="103">TEXT(J33,"aaa")</f>
        <v>水</v>
      </c>
      <c r="K34" s="60" t="str">
        <f t="shared" ref="K34" si="104">TEXT(K33,"aaa")</f>
        <v>木</v>
      </c>
      <c r="L34" s="60" t="str">
        <f t="shared" ref="L34" si="105">TEXT(L33,"aaa")</f>
        <v>金</v>
      </c>
      <c r="M34" s="60" t="str">
        <f t="shared" ref="M34" si="106">TEXT(M33,"aaa")</f>
        <v>土</v>
      </c>
      <c r="N34" s="60" t="str">
        <f t="shared" ref="N34" si="107">TEXT(N33,"aaa")</f>
        <v>日</v>
      </c>
      <c r="O34" s="60" t="str">
        <f t="shared" ref="O34" si="108">TEXT(O33,"aaa")</f>
        <v>月</v>
      </c>
      <c r="P34" s="60" t="str">
        <f t="shared" ref="P34" si="109">TEXT(P33,"aaa")</f>
        <v>火</v>
      </c>
      <c r="Q34" s="60" t="str">
        <f t="shared" ref="Q34" si="110">TEXT(Q33,"aaa")</f>
        <v>水</v>
      </c>
      <c r="R34" s="60" t="str">
        <f t="shared" ref="R34" si="111">TEXT(R33,"aaa")</f>
        <v>木</v>
      </c>
      <c r="S34" s="60" t="str">
        <f t="shared" ref="S34" si="112">TEXT(S33,"aaa")</f>
        <v>金</v>
      </c>
      <c r="T34" s="60" t="str">
        <f t="shared" ref="T34" si="113">TEXT(T33,"aaa")</f>
        <v>土</v>
      </c>
      <c r="U34" s="60" t="str">
        <f t="shared" ref="U34" si="114">TEXT(U33,"aaa")</f>
        <v>日</v>
      </c>
      <c r="V34" s="60" t="str">
        <f t="shared" ref="V34" si="115">TEXT(V33,"aaa")</f>
        <v>月</v>
      </c>
      <c r="W34" s="60" t="str">
        <f t="shared" ref="W34" si="116">TEXT(W33,"aaa")</f>
        <v>火</v>
      </c>
      <c r="X34" s="60" t="str">
        <f t="shared" ref="X34" si="117">TEXT(X33,"aaa")</f>
        <v>水</v>
      </c>
      <c r="Y34" s="60" t="str">
        <f t="shared" ref="Y34" si="118">TEXT(Y33,"aaa")</f>
        <v>木</v>
      </c>
      <c r="Z34" s="60" t="str">
        <f t="shared" ref="Z34" si="119">TEXT(Z33,"aaa")</f>
        <v>金</v>
      </c>
      <c r="AA34" s="60" t="str">
        <f t="shared" ref="AA34" si="120">TEXT(AA33,"aaa")</f>
        <v>土</v>
      </c>
      <c r="AB34" s="60" t="str">
        <f t="shared" ref="AB34" si="121">TEXT(AB33,"aaa")</f>
        <v>日</v>
      </c>
      <c r="AC34" s="60" t="str">
        <f t="shared" ref="AC34" si="122">TEXT(AC33,"aaa")</f>
        <v>月</v>
      </c>
      <c r="AD34" s="60" t="str">
        <f t="shared" ref="AD34" si="123">TEXT(AD33,"aaa")</f>
        <v>火</v>
      </c>
      <c r="AE34" s="65"/>
    </row>
    <row r="35" spans="1:31" x14ac:dyDescent="0.2">
      <c r="A35" s="66">
        <f>AD33+1</f>
        <v>46204</v>
      </c>
      <c r="B35" s="67">
        <f t="shared" ref="B35:AE35" si="124">A35+1</f>
        <v>46205</v>
      </c>
      <c r="C35" s="67">
        <f t="shared" si="124"/>
        <v>46206</v>
      </c>
      <c r="D35" s="67">
        <f t="shared" si="124"/>
        <v>46207</v>
      </c>
      <c r="E35" s="67">
        <f t="shared" si="124"/>
        <v>46208</v>
      </c>
      <c r="F35" s="67">
        <f t="shared" si="124"/>
        <v>46209</v>
      </c>
      <c r="G35" s="67">
        <f t="shared" si="124"/>
        <v>46210</v>
      </c>
      <c r="H35" s="67">
        <f t="shared" si="124"/>
        <v>46211</v>
      </c>
      <c r="I35" s="67">
        <f t="shared" si="124"/>
        <v>46212</v>
      </c>
      <c r="J35" s="67">
        <f t="shared" si="124"/>
        <v>46213</v>
      </c>
      <c r="K35" s="67">
        <f t="shared" si="124"/>
        <v>46214</v>
      </c>
      <c r="L35" s="67">
        <f t="shared" si="124"/>
        <v>46215</v>
      </c>
      <c r="M35" s="67">
        <f t="shared" si="124"/>
        <v>46216</v>
      </c>
      <c r="N35" s="67">
        <f t="shared" si="124"/>
        <v>46217</v>
      </c>
      <c r="O35" s="67">
        <f t="shared" si="124"/>
        <v>46218</v>
      </c>
      <c r="P35" s="67">
        <f t="shared" si="124"/>
        <v>46219</v>
      </c>
      <c r="Q35" s="67">
        <f t="shared" si="124"/>
        <v>46220</v>
      </c>
      <c r="R35" s="67">
        <f t="shared" si="124"/>
        <v>46221</v>
      </c>
      <c r="S35" s="67">
        <f t="shared" si="124"/>
        <v>46222</v>
      </c>
      <c r="T35" s="67">
        <f t="shared" si="124"/>
        <v>46223</v>
      </c>
      <c r="U35" s="67">
        <f t="shared" si="124"/>
        <v>46224</v>
      </c>
      <c r="V35" s="67">
        <f t="shared" si="124"/>
        <v>46225</v>
      </c>
      <c r="W35" s="67">
        <f t="shared" si="124"/>
        <v>46226</v>
      </c>
      <c r="X35" s="67">
        <f t="shared" si="124"/>
        <v>46227</v>
      </c>
      <c r="Y35" s="67">
        <f t="shared" si="124"/>
        <v>46228</v>
      </c>
      <c r="Z35" s="67">
        <f t="shared" si="124"/>
        <v>46229</v>
      </c>
      <c r="AA35" s="67">
        <f t="shared" si="124"/>
        <v>46230</v>
      </c>
      <c r="AB35" s="67">
        <f t="shared" si="124"/>
        <v>46231</v>
      </c>
      <c r="AC35" s="67">
        <f t="shared" si="124"/>
        <v>46232</v>
      </c>
      <c r="AD35" s="67">
        <f t="shared" si="124"/>
        <v>46233</v>
      </c>
      <c r="AE35" s="69">
        <f t="shared" si="124"/>
        <v>46234</v>
      </c>
    </row>
    <row r="36" spans="1:31" ht="13.5" thickBot="1" x14ac:dyDescent="0.25">
      <c r="A36" s="63" t="str">
        <f t="shared" ref="A36" si="125">TEXT(A35,"aaa")</f>
        <v>水</v>
      </c>
      <c r="B36" s="60" t="str">
        <f t="shared" ref="B36" si="126">TEXT(B35,"aaa")</f>
        <v>木</v>
      </c>
      <c r="C36" s="60" t="str">
        <f t="shared" ref="C36" si="127">TEXT(C35,"aaa")</f>
        <v>金</v>
      </c>
      <c r="D36" s="60" t="str">
        <f t="shared" ref="D36" si="128">TEXT(D35,"aaa")</f>
        <v>土</v>
      </c>
      <c r="E36" s="60" t="str">
        <f t="shared" ref="E36" si="129">TEXT(E35,"aaa")</f>
        <v>日</v>
      </c>
      <c r="F36" s="60" t="str">
        <f t="shared" ref="F36" si="130">TEXT(F35,"aaa")</f>
        <v>月</v>
      </c>
      <c r="G36" s="60" t="str">
        <f t="shared" ref="G36" si="131">TEXT(G35,"aaa")</f>
        <v>火</v>
      </c>
      <c r="H36" s="60" t="str">
        <f t="shared" ref="H36" si="132">TEXT(H35,"aaa")</f>
        <v>水</v>
      </c>
      <c r="I36" s="60" t="str">
        <f t="shared" ref="I36" si="133">TEXT(I35,"aaa")</f>
        <v>木</v>
      </c>
      <c r="J36" s="60" t="str">
        <f t="shared" ref="J36" si="134">TEXT(J35,"aaa")</f>
        <v>金</v>
      </c>
      <c r="K36" s="60" t="str">
        <f t="shared" ref="K36" si="135">TEXT(K35,"aaa")</f>
        <v>土</v>
      </c>
      <c r="L36" s="60" t="str">
        <f t="shared" ref="L36" si="136">TEXT(L35,"aaa")</f>
        <v>日</v>
      </c>
      <c r="M36" s="60" t="str">
        <f t="shared" ref="M36" si="137">TEXT(M35,"aaa")</f>
        <v>月</v>
      </c>
      <c r="N36" s="60" t="str">
        <f t="shared" ref="N36" si="138">TEXT(N35,"aaa")</f>
        <v>火</v>
      </c>
      <c r="O36" s="60" t="str">
        <f t="shared" ref="O36" si="139">TEXT(O35,"aaa")</f>
        <v>水</v>
      </c>
      <c r="P36" s="60" t="str">
        <f t="shared" ref="P36" si="140">TEXT(P35,"aaa")</f>
        <v>木</v>
      </c>
      <c r="Q36" s="60" t="str">
        <f t="shared" ref="Q36" si="141">TEXT(Q35,"aaa")</f>
        <v>金</v>
      </c>
      <c r="R36" s="60" t="str">
        <f t="shared" ref="R36" si="142">TEXT(R35,"aaa")</f>
        <v>土</v>
      </c>
      <c r="S36" s="60" t="str">
        <f t="shared" ref="S36" si="143">TEXT(S35,"aaa")</f>
        <v>日</v>
      </c>
      <c r="T36" s="60" t="str">
        <f t="shared" ref="T36" si="144">TEXT(T35,"aaa")</f>
        <v>月</v>
      </c>
      <c r="U36" s="60" t="str">
        <f t="shared" ref="U36" si="145">TEXT(U35,"aaa")</f>
        <v>火</v>
      </c>
      <c r="V36" s="60" t="str">
        <f t="shared" ref="V36" si="146">TEXT(V35,"aaa")</f>
        <v>水</v>
      </c>
      <c r="W36" s="60" t="str">
        <f t="shared" ref="W36" si="147">TEXT(W35,"aaa")</f>
        <v>木</v>
      </c>
      <c r="X36" s="60" t="str">
        <f t="shared" ref="X36" si="148">TEXT(X35,"aaa")</f>
        <v>金</v>
      </c>
      <c r="Y36" s="60" t="str">
        <f t="shared" ref="Y36" si="149">TEXT(Y35,"aaa")</f>
        <v>土</v>
      </c>
      <c r="Z36" s="60" t="str">
        <f t="shared" ref="Z36" si="150">TEXT(Z35,"aaa")</f>
        <v>日</v>
      </c>
      <c r="AA36" s="60" t="str">
        <f t="shared" ref="AA36" si="151">TEXT(AA35,"aaa")</f>
        <v>月</v>
      </c>
      <c r="AB36" s="60" t="str">
        <f t="shared" ref="AB36" si="152">TEXT(AB35,"aaa")</f>
        <v>火</v>
      </c>
      <c r="AC36" s="60" t="str">
        <f t="shared" ref="AC36" si="153">TEXT(AC35,"aaa")</f>
        <v>水</v>
      </c>
      <c r="AD36" s="60" t="str">
        <f t="shared" ref="AD36" si="154">TEXT(AD35,"aaa")</f>
        <v>木</v>
      </c>
      <c r="AE36" s="65" t="str">
        <f t="shared" ref="AE36" si="155">TEXT(AE35,"aaa")</f>
        <v>金</v>
      </c>
    </row>
    <row r="37" spans="1:31" x14ac:dyDescent="0.2">
      <c r="A37" s="66">
        <f>AE35+1</f>
        <v>46235</v>
      </c>
      <c r="B37" s="67">
        <f t="shared" ref="B37:H37" si="156">A37+1</f>
        <v>46236</v>
      </c>
      <c r="C37" s="67">
        <f t="shared" si="156"/>
        <v>46237</v>
      </c>
      <c r="D37" s="67">
        <f t="shared" si="156"/>
        <v>46238</v>
      </c>
      <c r="E37" s="67">
        <f t="shared" si="156"/>
        <v>46239</v>
      </c>
      <c r="F37" s="67">
        <f t="shared" si="156"/>
        <v>46240</v>
      </c>
      <c r="G37" s="67">
        <f t="shared" si="156"/>
        <v>46241</v>
      </c>
      <c r="H37" s="67">
        <f t="shared" si="156"/>
        <v>46242</v>
      </c>
      <c r="I37" s="67">
        <f t="shared" ref="I37:AE37" si="157">H37+1</f>
        <v>46243</v>
      </c>
      <c r="J37" s="67">
        <f t="shared" si="157"/>
        <v>46244</v>
      </c>
      <c r="K37" s="67">
        <f t="shared" si="157"/>
        <v>46245</v>
      </c>
      <c r="L37" s="67">
        <f t="shared" si="157"/>
        <v>46246</v>
      </c>
      <c r="M37" s="67">
        <f t="shared" si="157"/>
        <v>46247</v>
      </c>
      <c r="N37" s="67">
        <f t="shared" si="157"/>
        <v>46248</v>
      </c>
      <c r="O37" s="67">
        <f t="shared" si="157"/>
        <v>46249</v>
      </c>
      <c r="P37" s="67">
        <f t="shared" si="157"/>
        <v>46250</v>
      </c>
      <c r="Q37" s="67">
        <f t="shared" si="157"/>
        <v>46251</v>
      </c>
      <c r="R37" s="67">
        <f t="shared" si="157"/>
        <v>46252</v>
      </c>
      <c r="S37" s="67">
        <f t="shared" si="157"/>
        <v>46253</v>
      </c>
      <c r="T37" s="67">
        <f t="shared" si="157"/>
        <v>46254</v>
      </c>
      <c r="U37" s="67">
        <f t="shared" si="157"/>
        <v>46255</v>
      </c>
      <c r="V37" s="67">
        <f t="shared" si="157"/>
        <v>46256</v>
      </c>
      <c r="W37" s="67">
        <f t="shared" si="157"/>
        <v>46257</v>
      </c>
      <c r="X37" s="67">
        <f t="shared" si="157"/>
        <v>46258</v>
      </c>
      <c r="Y37" s="67">
        <f t="shared" si="157"/>
        <v>46259</v>
      </c>
      <c r="Z37" s="67">
        <f t="shared" si="157"/>
        <v>46260</v>
      </c>
      <c r="AA37" s="67">
        <f t="shared" si="157"/>
        <v>46261</v>
      </c>
      <c r="AB37" s="67">
        <f t="shared" si="157"/>
        <v>46262</v>
      </c>
      <c r="AC37" s="67">
        <f t="shared" si="157"/>
        <v>46263</v>
      </c>
      <c r="AD37" s="67">
        <f t="shared" si="157"/>
        <v>46264</v>
      </c>
      <c r="AE37" s="69">
        <f t="shared" si="157"/>
        <v>46265</v>
      </c>
    </row>
    <row r="38" spans="1:31" ht="13.5" thickBot="1" x14ac:dyDescent="0.25">
      <c r="A38" s="63" t="str">
        <f t="shared" ref="A38" si="158">TEXT(A37,"aaa")</f>
        <v>土</v>
      </c>
      <c r="B38" s="60" t="str">
        <f t="shared" ref="B38" si="159">TEXT(B37,"aaa")</f>
        <v>日</v>
      </c>
      <c r="C38" s="60" t="str">
        <f t="shared" ref="C38" si="160">TEXT(C37,"aaa")</f>
        <v>月</v>
      </c>
      <c r="D38" s="60" t="str">
        <f t="shared" ref="D38" si="161">TEXT(D37,"aaa")</f>
        <v>火</v>
      </c>
      <c r="E38" s="60" t="str">
        <f t="shared" ref="E38" si="162">TEXT(E37,"aaa")</f>
        <v>水</v>
      </c>
      <c r="F38" s="60" t="str">
        <f t="shared" ref="F38" si="163">TEXT(F37,"aaa")</f>
        <v>木</v>
      </c>
      <c r="G38" s="60" t="str">
        <f t="shared" ref="G38" si="164">TEXT(G37,"aaa")</f>
        <v>金</v>
      </c>
      <c r="H38" s="60" t="str">
        <f t="shared" ref="H38" si="165">TEXT(H37,"aaa")</f>
        <v>土</v>
      </c>
      <c r="I38" s="60" t="str">
        <f t="shared" ref="I38" si="166">TEXT(I37,"aaa")</f>
        <v>日</v>
      </c>
      <c r="J38" s="60" t="str">
        <f t="shared" ref="J38" si="167">TEXT(J37,"aaa")</f>
        <v>月</v>
      </c>
      <c r="K38" s="60" t="str">
        <f t="shared" ref="K38" si="168">TEXT(K37,"aaa")</f>
        <v>火</v>
      </c>
      <c r="L38" s="60" t="str">
        <f t="shared" ref="L38" si="169">TEXT(L37,"aaa")</f>
        <v>水</v>
      </c>
      <c r="M38" s="60" t="str">
        <f t="shared" ref="M38" si="170">TEXT(M37,"aaa")</f>
        <v>木</v>
      </c>
      <c r="N38" s="60" t="str">
        <f t="shared" ref="N38" si="171">TEXT(N37,"aaa")</f>
        <v>金</v>
      </c>
      <c r="O38" s="60" t="str">
        <f t="shared" ref="O38" si="172">TEXT(O37,"aaa")</f>
        <v>土</v>
      </c>
      <c r="P38" s="60" t="str">
        <f t="shared" ref="P38" si="173">TEXT(P37,"aaa")</f>
        <v>日</v>
      </c>
      <c r="Q38" s="60" t="str">
        <f t="shared" ref="Q38" si="174">TEXT(Q37,"aaa")</f>
        <v>月</v>
      </c>
      <c r="R38" s="60" t="str">
        <f t="shared" ref="R38" si="175">TEXT(R37,"aaa")</f>
        <v>火</v>
      </c>
      <c r="S38" s="60" t="str">
        <f t="shared" ref="S38" si="176">TEXT(S37,"aaa")</f>
        <v>水</v>
      </c>
      <c r="T38" s="60" t="str">
        <f t="shared" ref="T38" si="177">TEXT(T37,"aaa")</f>
        <v>木</v>
      </c>
      <c r="U38" s="60" t="str">
        <f t="shared" ref="U38" si="178">TEXT(U37,"aaa")</f>
        <v>金</v>
      </c>
      <c r="V38" s="60" t="str">
        <f t="shared" ref="V38" si="179">TEXT(V37,"aaa")</f>
        <v>土</v>
      </c>
      <c r="W38" s="60" t="str">
        <f t="shared" ref="W38" si="180">TEXT(W37,"aaa")</f>
        <v>日</v>
      </c>
      <c r="X38" s="60" t="str">
        <f t="shared" ref="X38" si="181">TEXT(X37,"aaa")</f>
        <v>月</v>
      </c>
      <c r="Y38" s="60" t="str">
        <f t="shared" ref="Y38" si="182">TEXT(Y37,"aaa")</f>
        <v>火</v>
      </c>
      <c r="Z38" s="60" t="str">
        <f t="shared" ref="Z38" si="183">TEXT(Z37,"aaa")</f>
        <v>水</v>
      </c>
      <c r="AA38" s="60" t="str">
        <f t="shared" ref="AA38" si="184">TEXT(AA37,"aaa")</f>
        <v>木</v>
      </c>
      <c r="AB38" s="60" t="str">
        <f t="shared" ref="AB38" si="185">TEXT(AB37,"aaa")</f>
        <v>金</v>
      </c>
      <c r="AC38" s="60" t="str">
        <f t="shared" ref="AC38" si="186">TEXT(AC37,"aaa")</f>
        <v>土</v>
      </c>
      <c r="AD38" s="60" t="str">
        <f t="shared" ref="AD38" si="187">TEXT(AD37,"aaa")</f>
        <v>日</v>
      </c>
      <c r="AE38" s="65" t="str">
        <f t="shared" ref="AE38" si="188">TEXT(AE37,"aaa")</f>
        <v>月</v>
      </c>
    </row>
    <row r="39" spans="1:31" x14ac:dyDescent="0.2">
      <c r="A39" s="66">
        <f>AE37+1</f>
        <v>46266</v>
      </c>
      <c r="B39" s="67">
        <f t="shared" ref="B39:AD39" si="189">A39+1</f>
        <v>46267</v>
      </c>
      <c r="C39" s="67">
        <f t="shared" si="189"/>
        <v>46268</v>
      </c>
      <c r="D39" s="67">
        <f t="shared" si="189"/>
        <v>46269</v>
      </c>
      <c r="E39" s="67">
        <f t="shared" si="189"/>
        <v>46270</v>
      </c>
      <c r="F39" s="67">
        <f t="shared" si="189"/>
        <v>46271</v>
      </c>
      <c r="G39" s="67">
        <f t="shared" si="189"/>
        <v>46272</v>
      </c>
      <c r="H39" s="67">
        <f t="shared" si="189"/>
        <v>46273</v>
      </c>
      <c r="I39" s="67">
        <f t="shared" si="189"/>
        <v>46274</v>
      </c>
      <c r="J39" s="67">
        <f t="shared" si="189"/>
        <v>46275</v>
      </c>
      <c r="K39" s="67">
        <f t="shared" si="189"/>
        <v>46276</v>
      </c>
      <c r="L39" s="67">
        <f t="shared" si="189"/>
        <v>46277</v>
      </c>
      <c r="M39" s="67">
        <f t="shared" si="189"/>
        <v>46278</v>
      </c>
      <c r="N39" s="67">
        <f t="shared" si="189"/>
        <v>46279</v>
      </c>
      <c r="O39" s="67">
        <f t="shared" si="189"/>
        <v>46280</v>
      </c>
      <c r="P39" s="67">
        <f t="shared" si="189"/>
        <v>46281</v>
      </c>
      <c r="Q39" s="67">
        <f t="shared" si="189"/>
        <v>46282</v>
      </c>
      <c r="R39" s="67">
        <f t="shared" si="189"/>
        <v>46283</v>
      </c>
      <c r="S39" s="67">
        <f t="shared" si="189"/>
        <v>46284</v>
      </c>
      <c r="T39" s="67">
        <f t="shared" si="189"/>
        <v>46285</v>
      </c>
      <c r="U39" s="67">
        <f t="shared" si="189"/>
        <v>46286</v>
      </c>
      <c r="V39" s="67">
        <f t="shared" si="189"/>
        <v>46287</v>
      </c>
      <c r="W39" s="67">
        <f t="shared" si="189"/>
        <v>46288</v>
      </c>
      <c r="X39" s="67">
        <f t="shared" si="189"/>
        <v>46289</v>
      </c>
      <c r="Y39" s="67">
        <f t="shared" si="189"/>
        <v>46290</v>
      </c>
      <c r="Z39" s="67">
        <f t="shared" si="189"/>
        <v>46291</v>
      </c>
      <c r="AA39" s="67">
        <f t="shared" si="189"/>
        <v>46292</v>
      </c>
      <c r="AB39" s="67">
        <f t="shared" si="189"/>
        <v>46293</v>
      </c>
      <c r="AC39" s="67">
        <f t="shared" si="189"/>
        <v>46294</v>
      </c>
      <c r="AD39" s="67">
        <f t="shared" si="189"/>
        <v>46295</v>
      </c>
      <c r="AE39" s="68"/>
    </row>
    <row r="40" spans="1:31" ht="13.5" thickBot="1" x14ac:dyDescent="0.25">
      <c r="A40" s="63" t="str">
        <f t="shared" ref="A40" si="190">TEXT(A39,"aaa")</f>
        <v>火</v>
      </c>
      <c r="B40" s="60" t="str">
        <f t="shared" ref="B40" si="191">TEXT(B39,"aaa")</f>
        <v>水</v>
      </c>
      <c r="C40" s="60" t="str">
        <f t="shared" ref="C40" si="192">TEXT(C39,"aaa")</f>
        <v>木</v>
      </c>
      <c r="D40" s="60" t="str">
        <f t="shared" ref="D40" si="193">TEXT(D39,"aaa")</f>
        <v>金</v>
      </c>
      <c r="E40" s="60" t="str">
        <f t="shared" ref="E40" si="194">TEXT(E39,"aaa")</f>
        <v>土</v>
      </c>
      <c r="F40" s="60" t="str">
        <f t="shared" ref="F40" si="195">TEXT(F39,"aaa")</f>
        <v>日</v>
      </c>
      <c r="G40" s="60" t="str">
        <f t="shared" ref="G40" si="196">TEXT(G39,"aaa")</f>
        <v>月</v>
      </c>
      <c r="H40" s="60" t="str">
        <f t="shared" ref="H40" si="197">TEXT(H39,"aaa")</f>
        <v>火</v>
      </c>
      <c r="I40" s="60" t="str">
        <f t="shared" ref="I40" si="198">TEXT(I39,"aaa")</f>
        <v>水</v>
      </c>
      <c r="J40" s="60" t="str">
        <f t="shared" ref="J40" si="199">TEXT(J39,"aaa")</f>
        <v>木</v>
      </c>
      <c r="K40" s="60" t="str">
        <f t="shared" ref="K40" si="200">TEXT(K39,"aaa")</f>
        <v>金</v>
      </c>
      <c r="L40" s="60" t="str">
        <f t="shared" ref="L40" si="201">TEXT(L39,"aaa")</f>
        <v>土</v>
      </c>
      <c r="M40" s="60" t="str">
        <f t="shared" ref="M40" si="202">TEXT(M39,"aaa")</f>
        <v>日</v>
      </c>
      <c r="N40" s="60" t="str">
        <f t="shared" ref="N40" si="203">TEXT(N39,"aaa")</f>
        <v>月</v>
      </c>
      <c r="O40" s="60" t="str">
        <f t="shared" ref="O40" si="204">TEXT(O39,"aaa")</f>
        <v>火</v>
      </c>
      <c r="P40" s="60" t="str">
        <f t="shared" ref="P40" si="205">TEXT(P39,"aaa")</f>
        <v>水</v>
      </c>
      <c r="Q40" s="60" t="str">
        <f t="shared" ref="Q40" si="206">TEXT(Q39,"aaa")</f>
        <v>木</v>
      </c>
      <c r="R40" s="60" t="str">
        <f t="shared" ref="R40" si="207">TEXT(R39,"aaa")</f>
        <v>金</v>
      </c>
      <c r="S40" s="60" t="str">
        <f t="shared" ref="S40" si="208">TEXT(S39,"aaa")</f>
        <v>土</v>
      </c>
      <c r="T40" s="60" t="str">
        <f t="shared" ref="T40" si="209">TEXT(T39,"aaa")</f>
        <v>日</v>
      </c>
      <c r="U40" s="60" t="str">
        <f t="shared" ref="U40" si="210">TEXT(U39,"aaa")</f>
        <v>月</v>
      </c>
      <c r="V40" s="60" t="str">
        <f t="shared" ref="V40" si="211">TEXT(V39,"aaa")</f>
        <v>火</v>
      </c>
      <c r="W40" s="60" t="str">
        <f t="shared" ref="W40" si="212">TEXT(W39,"aaa")</f>
        <v>水</v>
      </c>
      <c r="X40" s="60" t="str">
        <f t="shared" ref="X40" si="213">TEXT(X39,"aaa")</f>
        <v>木</v>
      </c>
      <c r="Y40" s="60" t="str">
        <f t="shared" ref="Y40" si="214">TEXT(Y39,"aaa")</f>
        <v>金</v>
      </c>
      <c r="Z40" s="60" t="str">
        <f t="shared" ref="Z40" si="215">TEXT(Z39,"aaa")</f>
        <v>土</v>
      </c>
      <c r="AA40" s="60" t="str">
        <f t="shared" ref="AA40" si="216">TEXT(AA39,"aaa")</f>
        <v>日</v>
      </c>
      <c r="AB40" s="60" t="str">
        <f t="shared" ref="AB40" si="217">TEXT(AB39,"aaa")</f>
        <v>月</v>
      </c>
      <c r="AC40" s="60" t="str">
        <f t="shared" ref="AC40" si="218">TEXT(AC39,"aaa")</f>
        <v>火</v>
      </c>
      <c r="AD40" s="60" t="str">
        <f t="shared" ref="AD40" si="219">TEXT(AD39,"aaa")</f>
        <v>水</v>
      </c>
      <c r="AE40" s="65"/>
    </row>
    <row r="41" spans="1:31" x14ac:dyDescent="0.2">
      <c r="A41" s="66">
        <f>AD39+1</f>
        <v>46296</v>
      </c>
      <c r="B41" s="67">
        <f t="shared" ref="B41:K41" si="220">A41+1</f>
        <v>46297</v>
      </c>
      <c r="C41" s="67">
        <f t="shared" si="220"/>
        <v>46298</v>
      </c>
      <c r="D41" s="67">
        <f t="shared" si="220"/>
        <v>46299</v>
      </c>
      <c r="E41" s="67">
        <f t="shared" si="220"/>
        <v>46300</v>
      </c>
      <c r="F41" s="67">
        <f t="shared" si="220"/>
        <v>46301</v>
      </c>
      <c r="G41" s="67">
        <f t="shared" si="220"/>
        <v>46302</v>
      </c>
      <c r="H41" s="67">
        <f t="shared" si="220"/>
        <v>46303</v>
      </c>
      <c r="I41" s="67">
        <f t="shared" si="220"/>
        <v>46304</v>
      </c>
      <c r="J41" s="67">
        <f t="shared" si="220"/>
        <v>46305</v>
      </c>
      <c r="K41" s="67">
        <f t="shared" si="220"/>
        <v>46306</v>
      </c>
      <c r="L41" s="67">
        <f t="shared" ref="L41:AE41" si="221">K41+1</f>
        <v>46307</v>
      </c>
      <c r="M41" s="67">
        <f t="shared" si="221"/>
        <v>46308</v>
      </c>
      <c r="N41" s="67">
        <f t="shared" si="221"/>
        <v>46309</v>
      </c>
      <c r="O41" s="67">
        <f t="shared" si="221"/>
        <v>46310</v>
      </c>
      <c r="P41" s="67">
        <f t="shared" si="221"/>
        <v>46311</v>
      </c>
      <c r="Q41" s="67">
        <f t="shared" si="221"/>
        <v>46312</v>
      </c>
      <c r="R41" s="67">
        <f t="shared" si="221"/>
        <v>46313</v>
      </c>
      <c r="S41" s="67">
        <f t="shared" si="221"/>
        <v>46314</v>
      </c>
      <c r="T41" s="67">
        <f t="shared" si="221"/>
        <v>46315</v>
      </c>
      <c r="U41" s="67">
        <f t="shared" si="221"/>
        <v>46316</v>
      </c>
      <c r="V41" s="67">
        <f t="shared" si="221"/>
        <v>46317</v>
      </c>
      <c r="W41" s="67">
        <f t="shared" si="221"/>
        <v>46318</v>
      </c>
      <c r="X41" s="67">
        <f t="shared" si="221"/>
        <v>46319</v>
      </c>
      <c r="Y41" s="67">
        <f t="shared" si="221"/>
        <v>46320</v>
      </c>
      <c r="Z41" s="67">
        <f t="shared" si="221"/>
        <v>46321</v>
      </c>
      <c r="AA41" s="67">
        <f t="shared" si="221"/>
        <v>46322</v>
      </c>
      <c r="AB41" s="67">
        <f t="shared" si="221"/>
        <v>46323</v>
      </c>
      <c r="AC41" s="67">
        <f t="shared" si="221"/>
        <v>46324</v>
      </c>
      <c r="AD41" s="67">
        <f t="shared" si="221"/>
        <v>46325</v>
      </c>
      <c r="AE41" s="69">
        <f t="shared" si="221"/>
        <v>46326</v>
      </c>
    </row>
    <row r="42" spans="1:31" ht="13.5" thickBot="1" x14ac:dyDescent="0.25">
      <c r="A42" s="63" t="str">
        <f t="shared" ref="A42" si="222">TEXT(A41,"aaa")</f>
        <v>木</v>
      </c>
      <c r="B42" s="60" t="str">
        <f t="shared" ref="B42" si="223">TEXT(B41,"aaa")</f>
        <v>金</v>
      </c>
      <c r="C42" s="60" t="str">
        <f t="shared" ref="C42" si="224">TEXT(C41,"aaa")</f>
        <v>土</v>
      </c>
      <c r="D42" s="60" t="str">
        <f t="shared" ref="D42" si="225">TEXT(D41,"aaa")</f>
        <v>日</v>
      </c>
      <c r="E42" s="60" t="str">
        <f t="shared" ref="E42" si="226">TEXT(E41,"aaa")</f>
        <v>月</v>
      </c>
      <c r="F42" s="60" t="str">
        <f t="shared" ref="F42" si="227">TEXT(F41,"aaa")</f>
        <v>火</v>
      </c>
      <c r="G42" s="60" t="str">
        <f t="shared" ref="G42" si="228">TEXT(G41,"aaa")</f>
        <v>水</v>
      </c>
      <c r="H42" s="60" t="str">
        <f t="shared" ref="H42" si="229">TEXT(H41,"aaa")</f>
        <v>木</v>
      </c>
      <c r="I42" s="60" t="str">
        <f t="shared" ref="I42" si="230">TEXT(I41,"aaa")</f>
        <v>金</v>
      </c>
      <c r="J42" s="60" t="str">
        <f t="shared" ref="J42" si="231">TEXT(J41,"aaa")</f>
        <v>土</v>
      </c>
      <c r="K42" s="60" t="str">
        <f t="shared" ref="K42" si="232">TEXT(K41,"aaa")</f>
        <v>日</v>
      </c>
      <c r="L42" s="60" t="str">
        <f t="shared" ref="L42" si="233">TEXT(L41,"aaa")</f>
        <v>月</v>
      </c>
      <c r="M42" s="60" t="str">
        <f t="shared" ref="M42" si="234">TEXT(M41,"aaa")</f>
        <v>火</v>
      </c>
      <c r="N42" s="60" t="str">
        <f t="shared" ref="N42" si="235">TEXT(N41,"aaa")</f>
        <v>水</v>
      </c>
      <c r="O42" s="60" t="str">
        <f t="shared" ref="O42" si="236">TEXT(O41,"aaa")</f>
        <v>木</v>
      </c>
      <c r="P42" s="60" t="str">
        <f t="shared" ref="P42" si="237">TEXT(P41,"aaa")</f>
        <v>金</v>
      </c>
      <c r="Q42" s="60" t="str">
        <f t="shared" ref="Q42" si="238">TEXT(Q41,"aaa")</f>
        <v>土</v>
      </c>
      <c r="R42" s="60" t="str">
        <f t="shared" ref="R42" si="239">TEXT(R41,"aaa")</f>
        <v>日</v>
      </c>
      <c r="S42" s="60" t="str">
        <f t="shared" ref="S42" si="240">TEXT(S41,"aaa")</f>
        <v>月</v>
      </c>
      <c r="T42" s="60" t="str">
        <f t="shared" ref="T42" si="241">TEXT(T41,"aaa")</f>
        <v>火</v>
      </c>
      <c r="U42" s="60" t="str">
        <f t="shared" ref="U42" si="242">TEXT(U41,"aaa")</f>
        <v>水</v>
      </c>
      <c r="V42" s="60" t="str">
        <f t="shared" ref="V42" si="243">TEXT(V41,"aaa")</f>
        <v>木</v>
      </c>
      <c r="W42" s="60" t="str">
        <f t="shared" ref="W42" si="244">TEXT(W41,"aaa")</f>
        <v>金</v>
      </c>
      <c r="X42" s="60" t="str">
        <f t="shared" ref="X42" si="245">TEXT(X41,"aaa")</f>
        <v>土</v>
      </c>
      <c r="Y42" s="60" t="str">
        <f t="shared" ref="Y42" si="246">TEXT(Y41,"aaa")</f>
        <v>日</v>
      </c>
      <c r="Z42" s="60" t="str">
        <f t="shared" ref="Z42" si="247">TEXT(Z41,"aaa")</f>
        <v>月</v>
      </c>
      <c r="AA42" s="60" t="str">
        <f t="shared" ref="AA42" si="248">TEXT(AA41,"aaa")</f>
        <v>火</v>
      </c>
      <c r="AB42" s="60" t="str">
        <f t="shared" ref="AB42" si="249">TEXT(AB41,"aaa")</f>
        <v>水</v>
      </c>
      <c r="AC42" s="60" t="str">
        <f t="shared" ref="AC42" si="250">TEXT(AC41,"aaa")</f>
        <v>木</v>
      </c>
      <c r="AD42" s="60" t="str">
        <f t="shared" ref="AD42" si="251">TEXT(AD41,"aaa")</f>
        <v>金</v>
      </c>
      <c r="AE42" s="65" t="str">
        <f t="shared" ref="AE42" si="252">TEXT(AE41,"aaa")</f>
        <v>土</v>
      </c>
    </row>
    <row r="43" spans="1:31" x14ac:dyDescent="0.2">
      <c r="A43" s="66">
        <f>AE41+1</f>
        <v>46327</v>
      </c>
      <c r="B43" s="67">
        <f t="shared" ref="B43:AD43" si="253">A43+1</f>
        <v>46328</v>
      </c>
      <c r="C43" s="67">
        <f t="shared" si="253"/>
        <v>46329</v>
      </c>
      <c r="D43" s="67">
        <f t="shared" si="253"/>
        <v>46330</v>
      </c>
      <c r="E43" s="67">
        <f t="shared" si="253"/>
        <v>46331</v>
      </c>
      <c r="F43" s="67">
        <f t="shared" si="253"/>
        <v>46332</v>
      </c>
      <c r="G43" s="67">
        <f t="shared" si="253"/>
        <v>46333</v>
      </c>
      <c r="H43" s="67">
        <f t="shared" si="253"/>
        <v>46334</v>
      </c>
      <c r="I43" s="67">
        <f t="shared" si="253"/>
        <v>46335</v>
      </c>
      <c r="J43" s="67">
        <f t="shared" si="253"/>
        <v>46336</v>
      </c>
      <c r="K43" s="67">
        <f t="shared" si="253"/>
        <v>46337</v>
      </c>
      <c r="L43" s="67">
        <f t="shared" si="253"/>
        <v>46338</v>
      </c>
      <c r="M43" s="67">
        <f t="shared" si="253"/>
        <v>46339</v>
      </c>
      <c r="N43" s="67">
        <f t="shared" si="253"/>
        <v>46340</v>
      </c>
      <c r="O43" s="67">
        <f t="shared" si="253"/>
        <v>46341</v>
      </c>
      <c r="P43" s="67">
        <f t="shared" si="253"/>
        <v>46342</v>
      </c>
      <c r="Q43" s="67">
        <f t="shared" si="253"/>
        <v>46343</v>
      </c>
      <c r="R43" s="67">
        <f t="shared" si="253"/>
        <v>46344</v>
      </c>
      <c r="S43" s="67">
        <f t="shared" si="253"/>
        <v>46345</v>
      </c>
      <c r="T43" s="67">
        <f t="shared" si="253"/>
        <v>46346</v>
      </c>
      <c r="U43" s="67">
        <f t="shared" si="253"/>
        <v>46347</v>
      </c>
      <c r="V43" s="67">
        <f t="shared" si="253"/>
        <v>46348</v>
      </c>
      <c r="W43" s="67">
        <f t="shared" si="253"/>
        <v>46349</v>
      </c>
      <c r="X43" s="67">
        <f t="shared" si="253"/>
        <v>46350</v>
      </c>
      <c r="Y43" s="67">
        <f t="shared" si="253"/>
        <v>46351</v>
      </c>
      <c r="Z43" s="67">
        <f t="shared" si="253"/>
        <v>46352</v>
      </c>
      <c r="AA43" s="67">
        <f t="shared" si="253"/>
        <v>46353</v>
      </c>
      <c r="AB43" s="67">
        <f t="shared" si="253"/>
        <v>46354</v>
      </c>
      <c r="AC43" s="67">
        <f t="shared" si="253"/>
        <v>46355</v>
      </c>
      <c r="AD43" s="67">
        <f t="shared" si="253"/>
        <v>46356</v>
      </c>
      <c r="AE43" s="68"/>
    </row>
    <row r="44" spans="1:31" ht="13.5" thickBot="1" x14ac:dyDescent="0.25">
      <c r="A44" s="63" t="str">
        <f t="shared" ref="A44" si="254">TEXT(A43,"aaa")</f>
        <v>日</v>
      </c>
      <c r="B44" s="60" t="str">
        <f t="shared" ref="B44" si="255">TEXT(B43,"aaa")</f>
        <v>月</v>
      </c>
      <c r="C44" s="60" t="str">
        <f t="shared" ref="C44" si="256">TEXT(C43,"aaa")</f>
        <v>火</v>
      </c>
      <c r="D44" s="60" t="str">
        <f t="shared" ref="D44" si="257">TEXT(D43,"aaa")</f>
        <v>水</v>
      </c>
      <c r="E44" s="60" t="str">
        <f t="shared" ref="E44" si="258">TEXT(E43,"aaa")</f>
        <v>木</v>
      </c>
      <c r="F44" s="60" t="str">
        <f t="shared" ref="F44" si="259">TEXT(F43,"aaa")</f>
        <v>金</v>
      </c>
      <c r="G44" s="60" t="str">
        <f t="shared" ref="G44" si="260">TEXT(G43,"aaa")</f>
        <v>土</v>
      </c>
      <c r="H44" s="60" t="str">
        <f t="shared" ref="H44" si="261">TEXT(H43,"aaa")</f>
        <v>日</v>
      </c>
      <c r="I44" s="60" t="str">
        <f t="shared" ref="I44" si="262">TEXT(I43,"aaa")</f>
        <v>月</v>
      </c>
      <c r="J44" s="60" t="str">
        <f t="shared" ref="J44" si="263">TEXT(J43,"aaa")</f>
        <v>火</v>
      </c>
      <c r="K44" s="60" t="str">
        <f t="shared" ref="K44" si="264">TEXT(K43,"aaa")</f>
        <v>水</v>
      </c>
      <c r="L44" s="60" t="str">
        <f t="shared" ref="L44" si="265">TEXT(L43,"aaa")</f>
        <v>木</v>
      </c>
      <c r="M44" s="60" t="str">
        <f t="shared" ref="M44" si="266">TEXT(M43,"aaa")</f>
        <v>金</v>
      </c>
      <c r="N44" s="60" t="str">
        <f t="shared" ref="N44" si="267">TEXT(N43,"aaa")</f>
        <v>土</v>
      </c>
      <c r="O44" s="60" t="str">
        <f t="shared" ref="O44" si="268">TEXT(O43,"aaa")</f>
        <v>日</v>
      </c>
      <c r="P44" s="60" t="str">
        <f t="shared" ref="P44" si="269">TEXT(P43,"aaa")</f>
        <v>月</v>
      </c>
      <c r="Q44" s="60" t="str">
        <f t="shared" ref="Q44" si="270">TEXT(Q43,"aaa")</f>
        <v>火</v>
      </c>
      <c r="R44" s="60" t="str">
        <f t="shared" ref="R44" si="271">TEXT(R43,"aaa")</f>
        <v>水</v>
      </c>
      <c r="S44" s="60" t="str">
        <f t="shared" ref="S44" si="272">TEXT(S43,"aaa")</f>
        <v>木</v>
      </c>
      <c r="T44" s="60" t="str">
        <f t="shared" ref="T44" si="273">TEXT(T43,"aaa")</f>
        <v>金</v>
      </c>
      <c r="U44" s="60" t="str">
        <f t="shared" ref="U44" si="274">TEXT(U43,"aaa")</f>
        <v>土</v>
      </c>
      <c r="V44" s="60" t="str">
        <f t="shared" ref="V44" si="275">TEXT(V43,"aaa")</f>
        <v>日</v>
      </c>
      <c r="W44" s="60" t="str">
        <f t="shared" ref="W44" si="276">TEXT(W43,"aaa")</f>
        <v>月</v>
      </c>
      <c r="X44" s="60" t="str">
        <f t="shared" ref="X44" si="277">TEXT(X43,"aaa")</f>
        <v>火</v>
      </c>
      <c r="Y44" s="60" t="str">
        <f t="shared" ref="Y44" si="278">TEXT(Y43,"aaa")</f>
        <v>水</v>
      </c>
      <c r="Z44" s="60" t="str">
        <f t="shared" ref="Z44" si="279">TEXT(Z43,"aaa")</f>
        <v>木</v>
      </c>
      <c r="AA44" s="60" t="str">
        <f t="shared" ref="AA44" si="280">TEXT(AA43,"aaa")</f>
        <v>金</v>
      </c>
      <c r="AB44" s="60" t="str">
        <f t="shared" ref="AB44" si="281">TEXT(AB43,"aaa")</f>
        <v>土</v>
      </c>
      <c r="AC44" s="60" t="str">
        <f t="shared" ref="AC44" si="282">TEXT(AC43,"aaa")</f>
        <v>日</v>
      </c>
      <c r="AD44" s="60" t="str">
        <f t="shared" ref="AD44" si="283">TEXT(AD43,"aaa")</f>
        <v>月</v>
      </c>
      <c r="AE44" s="65"/>
    </row>
    <row r="45" spans="1:31" x14ac:dyDescent="0.2">
      <c r="A45" s="66">
        <f>AD43+1</f>
        <v>46357</v>
      </c>
      <c r="B45" s="67">
        <f t="shared" ref="B45:N45" si="284">A45+1</f>
        <v>46358</v>
      </c>
      <c r="C45" s="67">
        <f t="shared" si="284"/>
        <v>46359</v>
      </c>
      <c r="D45" s="67">
        <f t="shared" si="284"/>
        <v>46360</v>
      </c>
      <c r="E45" s="67">
        <f t="shared" si="284"/>
        <v>46361</v>
      </c>
      <c r="F45" s="67">
        <f t="shared" si="284"/>
        <v>46362</v>
      </c>
      <c r="G45" s="67">
        <f t="shared" si="284"/>
        <v>46363</v>
      </c>
      <c r="H45" s="67">
        <f t="shared" si="284"/>
        <v>46364</v>
      </c>
      <c r="I45" s="67">
        <f t="shared" si="284"/>
        <v>46365</v>
      </c>
      <c r="J45" s="67">
        <f t="shared" si="284"/>
        <v>46366</v>
      </c>
      <c r="K45" s="67">
        <f t="shared" si="284"/>
        <v>46367</v>
      </c>
      <c r="L45" s="67">
        <f t="shared" si="284"/>
        <v>46368</v>
      </c>
      <c r="M45" s="67">
        <f t="shared" si="284"/>
        <v>46369</v>
      </c>
      <c r="N45" s="67">
        <f t="shared" si="284"/>
        <v>46370</v>
      </c>
      <c r="O45" s="67">
        <f t="shared" ref="O45:AE45" si="285">N45+1</f>
        <v>46371</v>
      </c>
      <c r="P45" s="67">
        <f t="shared" si="285"/>
        <v>46372</v>
      </c>
      <c r="Q45" s="67">
        <f t="shared" si="285"/>
        <v>46373</v>
      </c>
      <c r="R45" s="67">
        <f t="shared" si="285"/>
        <v>46374</v>
      </c>
      <c r="S45" s="67">
        <f t="shared" si="285"/>
        <v>46375</v>
      </c>
      <c r="T45" s="67">
        <f t="shared" si="285"/>
        <v>46376</v>
      </c>
      <c r="U45" s="67">
        <f t="shared" si="285"/>
        <v>46377</v>
      </c>
      <c r="V45" s="67">
        <f t="shared" si="285"/>
        <v>46378</v>
      </c>
      <c r="W45" s="67">
        <f t="shared" si="285"/>
        <v>46379</v>
      </c>
      <c r="X45" s="67">
        <f t="shared" si="285"/>
        <v>46380</v>
      </c>
      <c r="Y45" s="67">
        <f t="shared" si="285"/>
        <v>46381</v>
      </c>
      <c r="Z45" s="67">
        <f t="shared" si="285"/>
        <v>46382</v>
      </c>
      <c r="AA45" s="67">
        <f t="shared" si="285"/>
        <v>46383</v>
      </c>
      <c r="AB45" s="67">
        <f t="shared" si="285"/>
        <v>46384</v>
      </c>
      <c r="AC45" s="67">
        <f t="shared" si="285"/>
        <v>46385</v>
      </c>
      <c r="AD45" s="67">
        <f t="shared" si="285"/>
        <v>46386</v>
      </c>
      <c r="AE45" s="69">
        <f t="shared" si="285"/>
        <v>46387</v>
      </c>
    </row>
    <row r="46" spans="1:31" ht="13.5" thickBot="1" x14ac:dyDescent="0.25">
      <c r="A46" s="63" t="str">
        <f t="shared" ref="A46" si="286">TEXT(A45,"aaa")</f>
        <v>火</v>
      </c>
      <c r="B46" s="60" t="str">
        <f t="shared" ref="B46" si="287">TEXT(B45,"aaa")</f>
        <v>水</v>
      </c>
      <c r="C46" s="60" t="str">
        <f t="shared" ref="C46" si="288">TEXT(C45,"aaa")</f>
        <v>木</v>
      </c>
      <c r="D46" s="60" t="str">
        <f t="shared" ref="D46" si="289">TEXT(D45,"aaa")</f>
        <v>金</v>
      </c>
      <c r="E46" s="60" t="str">
        <f t="shared" ref="E46" si="290">TEXT(E45,"aaa")</f>
        <v>土</v>
      </c>
      <c r="F46" s="60" t="str">
        <f t="shared" ref="F46" si="291">TEXT(F45,"aaa")</f>
        <v>日</v>
      </c>
      <c r="G46" s="60" t="str">
        <f t="shared" ref="G46" si="292">TEXT(G45,"aaa")</f>
        <v>月</v>
      </c>
      <c r="H46" s="60" t="str">
        <f t="shared" ref="H46" si="293">TEXT(H45,"aaa")</f>
        <v>火</v>
      </c>
      <c r="I46" s="60" t="str">
        <f t="shared" ref="I46" si="294">TEXT(I45,"aaa")</f>
        <v>水</v>
      </c>
      <c r="J46" s="60" t="str">
        <f t="shared" ref="J46" si="295">TEXT(J45,"aaa")</f>
        <v>木</v>
      </c>
      <c r="K46" s="60" t="str">
        <f t="shared" ref="K46" si="296">TEXT(K45,"aaa")</f>
        <v>金</v>
      </c>
      <c r="L46" s="60" t="str">
        <f t="shared" ref="L46" si="297">TEXT(L45,"aaa")</f>
        <v>土</v>
      </c>
      <c r="M46" s="60" t="str">
        <f t="shared" ref="M46" si="298">TEXT(M45,"aaa")</f>
        <v>日</v>
      </c>
      <c r="N46" s="60" t="str">
        <f t="shared" ref="N46" si="299">TEXT(N45,"aaa")</f>
        <v>月</v>
      </c>
      <c r="O46" s="60" t="str">
        <f t="shared" ref="O46" si="300">TEXT(O45,"aaa")</f>
        <v>火</v>
      </c>
      <c r="P46" s="60" t="str">
        <f t="shared" ref="P46" si="301">TEXT(P45,"aaa")</f>
        <v>水</v>
      </c>
      <c r="Q46" s="60" t="str">
        <f t="shared" ref="Q46" si="302">TEXT(Q45,"aaa")</f>
        <v>木</v>
      </c>
      <c r="R46" s="60" t="str">
        <f t="shared" ref="R46" si="303">TEXT(R45,"aaa")</f>
        <v>金</v>
      </c>
      <c r="S46" s="60" t="str">
        <f t="shared" ref="S46" si="304">TEXT(S45,"aaa")</f>
        <v>土</v>
      </c>
      <c r="T46" s="60" t="str">
        <f t="shared" ref="T46" si="305">TEXT(T45,"aaa")</f>
        <v>日</v>
      </c>
      <c r="U46" s="60" t="str">
        <f t="shared" ref="U46" si="306">TEXT(U45,"aaa")</f>
        <v>月</v>
      </c>
      <c r="V46" s="60" t="str">
        <f t="shared" ref="V46" si="307">TEXT(V45,"aaa")</f>
        <v>火</v>
      </c>
      <c r="W46" s="60" t="str">
        <f t="shared" ref="W46" si="308">TEXT(W45,"aaa")</f>
        <v>水</v>
      </c>
      <c r="X46" s="60" t="str">
        <f t="shared" ref="X46" si="309">TEXT(X45,"aaa")</f>
        <v>木</v>
      </c>
      <c r="Y46" s="60" t="str">
        <f t="shared" ref="Y46" si="310">TEXT(Y45,"aaa")</f>
        <v>金</v>
      </c>
      <c r="Z46" s="60" t="str">
        <f t="shared" ref="Z46" si="311">TEXT(Z45,"aaa")</f>
        <v>土</v>
      </c>
      <c r="AA46" s="60" t="str">
        <f t="shared" ref="AA46" si="312">TEXT(AA45,"aaa")</f>
        <v>日</v>
      </c>
      <c r="AB46" s="60" t="str">
        <f t="shared" ref="AB46" si="313">TEXT(AB45,"aaa")</f>
        <v>月</v>
      </c>
      <c r="AC46" s="60" t="str">
        <f t="shared" ref="AC46" si="314">TEXT(AC45,"aaa")</f>
        <v>火</v>
      </c>
      <c r="AD46" s="60" t="str">
        <f t="shared" ref="AD46" si="315">TEXT(AD45,"aaa")</f>
        <v>水</v>
      </c>
      <c r="AE46" s="65" t="str">
        <f t="shared" ref="AE46" si="316">TEXT(AE45,"aaa")</f>
        <v>木</v>
      </c>
    </row>
    <row r="47" spans="1:31" x14ac:dyDescent="0.2">
      <c r="A47" s="66">
        <f>AE45+1</f>
        <v>46388</v>
      </c>
      <c r="B47" s="67">
        <f t="shared" ref="B47:AE47" si="317">A47+1</f>
        <v>46389</v>
      </c>
      <c r="C47" s="67">
        <f t="shared" si="317"/>
        <v>46390</v>
      </c>
      <c r="D47" s="67">
        <f t="shared" si="317"/>
        <v>46391</v>
      </c>
      <c r="E47" s="67">
        <f t="shared" si="317"/>
        <v>46392</v>
      </c>
      <c r="F47" s="67">
        <f t="shared" si="317"/>
        <v>46393</v>
      </c>
      <c r="G47" s="67">
        <f t="shared" si="317"/>
        <v>46394</v>
      </c>
      <c r="H47" s="67">
        <f t="shared" si="317"/>
        <v>46395</v>
      </c>
      <c r="I47" s="67">
        <f t="shared" si="317"/>
        <v>46396</v>
      </c>
      <c r="J47" s="67">
        <f t="shared" si="317"/>
        <v>46397</v>
      </c>
      <c r="K47" s="67">
        <f t="shared" si="317"/>
        <v>46398</v>
      </c>
      <c r="L47" s="67">
        <f t="shared" si="317"/>
        <v>46399</v>
      </c>
      <c r="M47" s="67">
        <f t="shared" si="317"/>
        <v>46400</v>
      </c>
      <c r="N47" s="67">
        <f t="shared" si="317"/>
        <v>46401</v>
      </c>
      <c r="O47" s="67">
        <f t="shared" si="317"/>
        <v>46402</v>
      </c>
      <c r="P47" s="67">
        <f t="shared" si="317"/>
        <v>46403</v>
      </c>
      <c r="Q47" s="67">
        <f t="shared" si="317"/>
        <v>46404</v>
      </c>
      <c r="R47" s="67">
        <f t="shared" si="317"/>
        <v>46405</v>
      </c>
      <c r="S47" s="67">
        <f t="shared" si="317"/>
        <v>46406</v>
      </c>
      <c r="T47" s="67">
        <f t="shared" si="317"/>
        <v>46407</v>
      </c>
      <c r="U47" s="67">
        <f t="shared" si="317"/>
        <v>46408</v>
      </c>
      <c r="V47" s="67">
        <f t="shared" si="317"/>
        <v>46409</v>
      </c>
      <c r="W47" s="67">
        <f t="shared" si="317"/>
        <v>46410</v>
      </c>
      <c r="X47" s="67">
        <f t="shared" si="317"/>
        <v>46411</v>
      </c>
      <c r="Y47" s="67">
        <f t="shared" si="317"/>
        <v>46412</v>
      </c>
      <c r="Z47" s="67">
        <f t="shared" si="317"/>
        <v>46413</v>
      </c>
      <c r="AA47" s="67">
        <f t="shared" si="317"/>
        <v>46414</v>
      </c>
      <c r="AB47" s="67">
        <f t="shared" si="317"/>
        <v>46415</v>
      </c>
      <c r="AC47" s="67">
        <f t="shared" si="317"/>
        <v>46416</v>
      </c>
      <c r="AD47" s="67">
        <f t="shared" si="317"/>
        <v>46417</v>
      </c>
      <c r="AE47" s="69">
        <f t="shared" si="317"/>
        <v>46418</v>
      </c>
    </row>
    <row r="48" spans="1:31" ht="13.5" thickBot="1" x14ac:dyDescent="0.25">
      <c r="A48" s="63" t="str">
        <f t="shared" ref="A48" si="318">TEXT(A47,"aaa")</f>
        <v>金</v>
      </c>
      <c r="B48" s="60" t="str">
        <f t="shared" ref="B48" si="319">TEXT(B47,"aaa")</f>
        <v>土</v>
      </c>
      <c r="C48" s="60" t="str">
        <f t="shared" ref="C48" si="320">TEXT(C47,"aaa")</f>
        <v>日</v>
      </c>
      <c r="D48" s="60" t="str">
        <f t="shared" ref="D48" si="321">TEXT(D47,"aaa")</f>
        <v>月</v>
      </c>
      <c r="E48" s="60" t="str">
        <f t="shared" ref="E48" si="322">TEXT(E47,"aaa")</f>
        <v>火</v>
      </c>
      <c r="F48" s="60" t="str">
        <f t="shared" ref="F48" si="323">TEXT(F47,"aaa")</f>
        <v>水</v>
      </c>
      <c r="G48" s="60" t="str">
        <f t="shared" ref="G48" si="324">TEXT(G47,"aaa")</f>
        <v>木</v>
      </c>
      <c r="H48" s="60" t="str">
        <f t="shared" ref="H48" si="325">TEXT(H47,"aaa")</f>
        <v>金</v>
      </c>
      <c r="I48" s="60" t="str">
        <f t="shared" ref="I48" si="326">TEXT(I47,"aaa")</f>
        <v>土</v>
      </c>
      <c r="J48" s="60" t="str">
        <f t="shared" ref="J48" si="327">TEXT(J47,"aaa")</f>
        <v>日</v>
      </c>
      <c r="K48" s="60" t="str">
        <f t="shared" ref="K48" si="328">TEXT(K47,"aaa")</f>
        <v>月</v>
      </c>
      <c r="L48" s="60" t="str">
        <f t="shared" ref="L48" si="329">TEXT(L47,"aaa")</f>
        <v>火</v>
      </c>
      <c r="M48" s="60" t="str">
        <f t="shared" ref="M48" si="330">TEXT(M47,"aaa")</f>
        <v>水</v>
      </c>
      <c r="N48" s="60" t="str">
        <f t="shared" ref="N48" si="331">TEXT(N47,"aaa")</f>
        <v>木</v>
      </c>
      <c r="O48" s="60" t="str">
        <f t="shared" ref="O48" si="332">TEXT(O47,"aaa")</f>
        <v>金</v>
      </c>
      <c r="P48" s="60" t="str">
        <f t="shared" ref="P48" si="333">TEXT(P47,"aaa")</f>
        <v>土</v>
      </c>
      <c r="Q48" s="60" t="str">
        <f t="shared" ref="Q48" si="334">TEXT(Q47,"aaa")</f>
        <v>日</v>
      </c>
      <c r="R48" s="60" t="str">
        <f t="shared" ref="R48" si="335">TEXT(R47,"aaa")</f>
        <v>月</v>
      </c>
      <c r="S48" s="60" t="str">
        <f t="shared" ref="S48" si="336">TEXT(S47,"aaa")</f>
        <v>火</v>
      </c>
      <c r="T48" s="60" t="str">
        <f t="shared" ref="T48" si="337">TEXT(T47,"aaa")</f>
        <v>水</v>
      </c>
      <c r="U48" s="60" t="str">
        <f t="shared" ref="U48" si="338">TEXT(U47,"aaa")</f>
        <v>木</v>
      </c>
      <c r="V48" s="60" t="str">
        <f t="shared" ref="V48" si="339">TEXT(V47,"aaa")</f>
        <v>金</v>
      </c>
      <c r="W48" s="60" t="str">
        <f t="shared" ref="W48" si="340">TEXT(W47,"aaa")</f>
        <v>土</v>
      </c>
      <c r="X48" s="60" t="str">
        <f t="shared" ref="X48" si="341">TEXT(X47,"aaa")</f>
        <v>日</v>
      </c>
      <c r="Y48" s="60" t="str">
        <f t="shared" ref="Y48" si="342">TEXT(Y47,"aaa")</f>
        <v>月</v>
      </c>
      <c r="Z48" s="60" t="str">
        <f t="shared" ref="Z48" si="343">TEXT(Z47,"aaa")</f>
        <v>火</v>
      </c>
      <c r="AA48" s="60" t="str">
        <f t="shared" ref="AA48" si="344">TEXT(AA47,"aaa")</f>
        <v>水</v>
      </c>
      <c r="AB48" s="60" t="str">
        <f t="shared" ref="AB48" si="345">TEXT(AB47,"aaa")</f>
        <v>木</v>
      </c>
      <c r="AC48" s="60" t="str">
        <f t="shared" ref="AC48" si="346">TEXT(AC47,"aaa")</f>
        <v>金</v>
      </c>
      <c r="AD48" s="60" t="str">
        <f t="shared" ref="AD48" si="347">TEXT(AD47,"aaa")</f>
        <v>土</v>
      </c>
      <c r="AE48" s="65" t="str">
        <f t="shared" ref="AE48" si="348">TEXT(AE47,"aaa")</f>
        <v>日</v>
      </c>
    </row>
    <row r="49" spans="1:32" x14ac:dyDescent="0.2">
      <c r="A49" s="66">
        <f>AE47+1</f>
        <v>46419</v>
      </c>
      <c r="B49" s="67">
        <f t="shared" ref="B49:P49" si="349">A49+1</f>
        <v>46420</v>
      </c>
      <c r="C49" s="67">
        <f t="shared" si="349"/>
        <v>46421</v>
      </c>
      <c r="D49" s="67">
        <f t="shared" si="349"/>
        <v>46422</v>
      </c>
      <c r="E49" s="67">
        <f t="shared" si="349"/>
        <v>46423</v>
      </c>
      <c r="F49" s="67">
        <f t="shared" si="349"/>
        <v>46424</v>
      </c>
      <c r="G49" s="67">
        <f t="shared" si="349"/>
        <v>46425</v>
      </c>
      <c r="H49" s="67">
        <f t="shared" si="349"/>
        <v>46426</v>
      </c>
      <c r="I49" s="67">
        <f t="shared" si="349"/>
        <v>46427</v>
      </c>
      <c r="J49" s="67">
        <f t="shared" si="349"/>
        <v>46428</v>
      </c>
      <c r="K49" s="67">
        <f t="shared" si="349"/>
        <v>46429</v>
      </c>
      <c r="L49" s="67">
        <f t="shared" si="349"/>
        <v>46430</v>
      </c>
      <c r="M49" s="67">
        <f t="shared" si="349"/>
        <v>46431</v>
      </c>
      <c r="N49" s="67">
        <f t="shared" si="349"/>
        <v>46432</v>
      </c>
      <c r="O49" s="67">
        <f t="shared" si="349"/>
        <v>46433</v>
      </c>
      <c r="P49" s="67">
        <f t="shared" si="349"/>
        <v>46434</v>
      </c>
      <c r="Q49" s="67">
        <f t="shared" ref="Q49:AB49" si="350">P49+1</f>
        <v>46435</v>
      </c>
      <c r="R49" s="67">
        <f t="shared" si="350"/>
        <v>46436</v>
      </c>
      <c r="S49" s="67">
        <f t="shared" si="350"/>
        <v>46437</v>
      </c>
      <c r="T49" s="67">
        <f t="shared" si="350"/>
        <v>46438</v>
      </c>
      <c r="U49" s="67">
        <f t="shared" si="350"/>
        <v>46439</v>
      </c>
      <c r="V49" s="67">
        <f t="shared" si="350"/>
        <v>46440</v>
      </c>
      <c r="W49" s="67">
        <f t="shared" si="350"/>
        <v>46441</v>
      </c>
      <c r="X49" s="67">
        <f t="shared" si="350"/>
        <v>46442</v>
      </c>
      <c r="Y49" s="67">
        <f t="shared" si="350"/>
        <v>46443</v>
      </c>
      <c r="Z49" s="67">
        <f t="shared" si="350"/>
        <v>46444</v>
      </c>
      <c r="AA49" s="67">
        <f t="shared" si="350"/>
        <v>46445</v>
      </c>
      <c r="AB49" s="67">
        <f t="shared" si="350"/>
        <v>46446</v>
      </c>
      <c r="AC49" s="64"/>
      <c r="AD49" s="64"/>
      <c r="AE49" s="68"/>
    </row>
    <row r="50" spans="1:32" ht="13.5" thickBot="1" x14ac:dyDescent="0.25">
      <c r="A50" s="63" t="str">
        <f t="shared" ref="A50" si="351">TEXT(A49,"aaa")</f>
        <v>月</v>
      </c>
      <c r="B50" s="60" t="str">
        <f t="shared" ref="B50" si="352">TEXT(B49,"aaa")</f>
        <v>火</v>
      </c>
      <c r="C50" s="60" t="str">
        <f t="shared" ref="C50" si="353">TEXT(C49,"aaa")</f>
        <v>水</v>
      </c>
      <c r="D50" s="60" t="str">
        <f t="shared" ref="D50" si="354">TEXT(D49,"aaa")</f>
        <v>木</v>
      </c>
      <c r="E50" s="60" t="str">
        <f t="shared" ref="E50" si="355">TEXT(E49,"aaa")</f>
        <v>金</v>
      </c>
      <c r="F50" s="60" t="str">
        <f t="shared" ref="F50" si="356">TEXT(F49,"aaa")</f>
        <v>土</v>
      </c>
      <c r="G50" s="60" t="str">
        <f t="shared" ref="G50" si="357">TEXT(G49,"aaa")</f>
        <v>日</v>
      </c>
      <c r="H50" s="60" t="str">
        <f t="shared" ref="H50" si="358">TEXT(H49,"aaa")</f>
        <v>月</v>
      </c>
      <c r="I50" s="60" t="str">
        <f t="shared" ref="I50" si="359">TEXT(I49,"aaa")</f>
        <v>火</v>
      </c>
      <c r="J50" s="60" t="str">
        <f t="shared" ref="J50" si="360">TEXT(J49,"aaa")</f>
        <v>水</v>
      </c>
      <c r="K50" s="60" t="str">
        <f t="shared" ref="K50" si="361">TEXT(K49,"aaa")</f>
        <v>木</v>
      </c>
      <c r="L50" s="60" t="str">
        <f t="shared" ref="L50" si="362">TEXT(L49,"aaa")</f>
        <v>金</v>
      </c>
      <c r="M50" s="60" t="str">
        <f t="shared" ref="M50" si="363">TEXT(M49,"aaa")</f>
        <v>土</v>
      </c>
      <c r="N50" s="60" t="str">
        <f t="shared" ref="N50" si="364">TEXT(N49,"aaa")</f>
        <v>日</v>
      </c>
      <c r="O50" s="60" t="str">
        <f t="shared" ref="O50" si="365">TEXT(O49,"aaa")</f>
        <v>月</v>
      </c>
      <c r="P50" s="60" t="str">
        <f t="shared" ref="P50" si="366">TEXT(P49,"aaa")</f>
        <v>火</v>
      </c>
      <c r="Q50" s="60" t="str">
        <f t="shared" ref="Q50" si="367">TEXT(Q49,"aaa")</f>
        <v>水</v>
      </c>
      <c r="R50" s="60" t="str">
        <f t="shared" ref="R50" si="368">TEXT(R49,"aaa")</f>
        <v>木</v>
      </c>
      <c r="S50" s="60" t="str">
        <f t="shared" ref="S50" si="369">TEXT(S49,"aaa")</f>
        <v>金</v>
      </c>
      <c r="T50" s="60" t="str">
        <f t="shared" ref="T50" si="370">TEXT(T49,"aaa")</f>
        <v>土</v>
      </c>
      <c r="U50" s="60" t="str">
        <f t="shared" ref="U50" si="371">TEXT(U49,"aaa")</f>
        <v>日</v>
      </c>
      <c r="V50" s="60" t="str">
        <f t="shared" ref="V50" si="372">TEXT(V49,"aaa")</f>
        <v>月</v>
      </c>
      <c r="W50" s="60" t="str">
        <f t="shared" ref="W50" si="373">TEXT(W49,"aaa")</f>
        <v>火</v>
      </c>
      <c r="X50" s="60" t="str">
        <f t="shared" ref="X50" si="374">TEXT(X49,"aaa")</f>
        <v>水</v>
      </c>
      <c r="Y50" s="60" t="str">
        <f t="shared" ref="Y50" si="375">TEXT(Y49,"aaa")</f>
        <v>木</v>
      </c>
      <c r="Z50" s="60" t="str">
        <f t="shared" ref="Z50" si="376">TEXT(Z49,"aaa")</f>
        <v>金</v>
      </c>
      <c r="AA50" s="60" t="str">
        <f t="shared" ref="AA50" si="377">TEXT(AA49,"aaa")</f>
        <v>土</v>
      </c>
      <c r="AB50" s="60" t="str">
        <f t="shared" ref="AB50" si="378">TEXT(AB49,"aaa")</f>
        <v>日</v>
      </c>
      <c r="AC50" s="60"/>
      <c r="AD50" s="60"/>
      <c r="AE50" s="65"/>
    </row>
    <row r="51" spans="1:32" x14ac:dyDescent="0.2">
      <c r="A51" s="66">
        <f>AB49+1</f>
        <v>46447</v>
      </c>
      <c r="B51" s="67">
        <f t="shared" ref="B51:AE51" si="379">A51+1</f>
        <v>46448</v>
      </c>
      <c r="C51" s="67">
        <f t="shared" si="379"/>
        <v>46449</v>
      </c>
      <c r="D51" s="67">
        <f t="shared" si="379"/>
        <v>46450</v>
      </c>
      <c r="E51" s="67">
        <f t="shared" si="379"/>
        <v>46451</v>
      </c>
      <c r="F51" s="67">
        <f t="shared" si="379"/>
        <v>46452</v>
      </c>
      <c r="G51" s="67">
        <f t="shared" si="379"/>
        <v>46453</v>
      </c>
      <c r="H51" s="67">
        <f t="shared" si="379"/>
        <v>46454</v>
      </c>
      <c r="I51" s="67">
        <f t="shared" si="379"/>
        <v>46455</v>
      </c>
      <c r="J51" s="67">
        <f t="shared" si="379"/>
        <v>46456</v>
      </c>
      <c r="K51" s="67">
        <f t="shared" si="379"/>
        <v>46457</v>
      </c>
      <c r="L51" s="67">
        <f t="shared" si="379"/>
        <v>46458</v>
      </c>
      <c r="M51" s="67">
        <f t="shared" si="379"/>
        <v>46459</v>
      </c>
      <c r="N51" s="67">
        <f t="shared" si="379"/>
        <v>46460</v>
      </c>
      <c r="O51" s="67">
        <f t="shared" si="379"/>
        <v>46461</v>
      </c>
      <c r="P51" s="67">
        <f t="shared" si="379"/>
        <v>46462</v>
      </c>
      <c r="Q51" s="67">
        <f t="shared" si="379"/>
        <v>46463</v>
      </c>
      <c r="R51" s="67">
        <f t="shared" si="379"/>
        <v>46464</v>
      </c>
      <c r="S51" s="67">
        <f t="shared" si="379"/>
        <v>46465</v>
      </c>
      <c r="T51" s="67">
        <f t="shared" si="379"/>
        <v>46466</v>
      </c>
      <c r="U51" s="67">
        <f t="shared" si="379"/>
        <v>46467</v>
      </c>
      <c r="V51" s="67">
        <f t="shared" si="379"/>
        <v>46468</v>
      </c>
      <c r="W51" s="67">
        <f t="shared" si="379"/>
        <v>46469</v>
      </c>
      <c r="X51" s="67">
        <f t="shared" si="379"/>
        <v>46470</v>
      </c>
      <c r="Y51" s="67">
        <f t="shared" si="379"/>
        <v>46471</v>
      </c>
      <c r="Z51" s="67">
        <f t="shared" si="379"/>
        <v>46472</v>
      </c>
      <c r="AA51" s="67">
        <f t="shared" si="379"/>
        <v>46473</v>
      </c>
      <c r="AB51" s="67">
        <f t="shared" si="379"/>
        <v>46474</v>
      </c>
      <c r="AC51" s="67">
        <f t="shared" si="379"/>
        <v>46475</v>
      </c>
      <c r="AD51" s="67">
        <f t="shared" si="379"/>
        <v>46476</v>
      </c>
      <c r="AE51" s="69">
        <f t="shared" si="379"/>
        <v>46477</v>
      </c>
      <c r="AF51" s="1"/>
    </row>
    <row r="52" spans="1:32" ht="13.5" thickBot="1" x14ac:dyDescent="0.25">
      <c r="A52" s="63" t="str">
        <f t="shared" ref="A52" si="380">TEXT(A51,"aaa")</f>
        <v>月</v>
      </c>
      <c r="B52" s="60" t="str">
        <f t="shared" ref="B52" si="381">TEXT(B51,"aaa")</f>
        <v>火</v>
      </c>
      <c r="C52" s="60" t="str">
        <f t="shared" ref="C52" si="382">TEXT(C51,"aaa")</f>
        <v>水</v>
      </c>
      <c r="D52" s="60" t="str">
        <f t="shared" ref="D52" si="383">TEXT(D51,"aaa")</f>
        <v>木</v>
      </c>
      <c r="E52" s="60" t="str">
        <f t="shared" ref="E52" si="384">TEXT(E51,"aaa")</f>
        <v>金</v>
      </c>
      <c r="F52" s="60" t="str">
        <f t="shared" ref="F52" si="385">TEXT(F51,"aaa")</f>
        <v>土</v>
      </c>
      <c r="G52" s="60" t="str">
        <f t="shared" ref="G52" si="386">TEXT(G51,"aaa")</f>
        <v>日</v>
      </c>
      <c r="H52" s="60" t="str">
        <f t="shared" ref="H52" si="387">TEXT(H51,"aaa")</f>
        <v>月</v>
      </c>
      <c r="I52" s="60" t="str">
        <f t="shared" ref="I52" si="388">TEXT(I51,"aaa")</f>
        <v>火</v>
      </c>
      <c r="J52" s="60" t="str">
        <f t="shared" ref="J52" si="389">TEXT(J51,"aaa")</f>
        <v>水</v>
      </c>
      <c r="K52" s="60" t="str">
        <f t="shared" ref="K52" si="390">TEXT(K51,"aaa")</f>
        <v>木</v>
      </c>
      <c r="L52" s="60" t="str">
        <f t="shared" ref="L52" si="391">TEXT(L51,"aaa")</f>
        <v>金</v>
      </c>
      <c r="M52" s="60" t="str">
        <f t="shared" ref="M52" si="392">TEXT(M51,"aaa")</f>
        <v>土</v>
      </c>
      <c r="N52" s="60" t="str">
        <f t="shared" ref="N52" si="393">TEXT(N51,"aaa")</f>
        <v>日</v>
      </c>
      <c r="O52" s="60" t="str">
        <f t="shared" ref="O52" si="394">TEXT(O51,"aaa")</f>
        <v>月</v>
      </c>
      <c r="P52" s="60" t="str">
        <f t="shared" ref="P52" si="395">TEXT(P51,"aaa")</f>
        <v>火</v>
      </c>
      <c r="Q52" s="60" t="str">
        <f t="shared" ref="Q52" si="396">TEXT(Q51,"aaa")</f>
        <v>水</v>
      </c>
      <c r="R52" s="60" t="str">
        <f t="shared" ref="R52" si="397">TEXT(R51,"aaa")</f>
        <v>木</v>
      </c>
      <c r="S52" s="60" t="str">
        <f t="shared" ref="S52" si="398">TEXT(S51,"aaa")</f>
        <v>金</v>
      </c>
      <c r="T52" s="60" t="str">
        <f t="shared" ref="T52" si="399">TEXT(T51,"aaa")</f>
        <v>土</v>
      </c>
      <c r="U52" s="60" t="str">
        <f t="shared" ref="U52" si="400">TEXT(U51,"aaa")</f>
        <v>日</v>
      </c>
      <c r="V52" s="60" t="str">
        <f t="shared" ref="V52" si="401">TEXT(V51,"aaa")</f>
        <v>月</v>
      </c>
      <c r="W52" s="60" t="str">
        <f t="shared" ref="W52" si="402">TEXT(W51,"aaa")</f>
        <v>火</v>
      </c>
      <c r="X52" s="60" t="str">
        <f t="shared" ref="X52" si="403">TEXT(X51,"aaa")</f>
        <v>水</v>
      </c>
      <c r="Y52" s="60" t="str">
        <f t="shared" ref="Y52" si="404">TEXT(Y51,"aaa")</f>
        <v>木</v>
      </c>
      <c r="Z52" s="60" t="str">
        <f t="shared" ref="Z52" si="405">TEXT(Z51,"aaa")</f>
        <v>金</v>
      </c>
      <c r="AA52" s="60" t="str">
        <f t="shared" ref="AA52" si="406">TEXT(AA51,"aaa")</f>
        <v>土</v>
      </c>
      <c r="AB52" s="60" t="str">
        <f t="shared" ref="AB52" si="407">TEXT(AB51,"aaa")</f>
        <v>日</v>
      </c>
      <c r="AC52" s="60" t="str">
        <f t="shared" ref="AC52" si="408">TEXT(AC51,"aaa")</f>
        <v>月</v>
      </c>
      <c r="AD52" s="60" t="str">
        <f t="shared" ref="AD52" si="409">TEXT(AD51,"aaa")</f>
        <v>火</v>
      </c>
      <c r="AE52" s="65" t="str">
        <f t="shared" ref="AE52" si="410">TEXT(AE51,"aaa")</f>
        <v>水</v>
      </c>
      <c r="AF52" s="1"/>
    </row>
    <row r="53" spans="1:32" x14ac:dyDescent="0.2">
      <c r="A53" s="133"/>
      <c r="B53" s="133"/>
      <c r="C53" s="133"/>
      <c r="D53" s="133"/>
      <c r="E53" s="133"/>
      <c r="F53" s="133"/>
      <c r="G53" s="133"/>
      <c r="H53" s="133"/>
      <c r="I53" s="133"/>
      <c r="J53" s="133"/>
      <c r="K53" s="133"/>
      <c r="L53" s="133"/>
      <c r="M53" s="133"/>
      <c r="N53" s="133"/>
      <c r="O53" s="133"/>
      <c r="P53" s="133"/>
      <c r="Q53" s="133"/>
      <c r="R53" s="133"/>
      <c r="S53" s="133"/>
      <c r="T53" s="133"/>
      <c r="U53" s="133"/>
      <c r="V53" s="133"/>
      <c r="W53" s="133"/>
      <c r="X53" s="133"/>
      <c r="Y53" s="133"/>
      <c r="Z53" s="133"/>
      <c r="AA53" s="133"/>
      <c r="AB53" s="133"/>
      <c r="AC53" s="133"/>
      <c r="AD53" s="133"/>
      <c r="AE53" s="133"/>
      <c r="AF53" s="1"/>
    </row>
    <row r="54" spans="1:32" x14ac:dyDescent="0.2">
      <c r="A54" s="133"/>
      <c r="B54" s="133"/>
      <c r="C54" s="133"/>
      <c r="D54" s="133"/>
      <c r="E54" s="133"/>
      <c r="F54" s="133"/>
      <c r="G54" s="133"/>
      <c r="H54" s="133"/>
      <c r="I54" s="133"/>
      <c r="J54" s="133"/>
      <c r="K54" s="133"/>
      <c r="L54" s="133"/>
      <c r="M54" s="133"/>
      <c r="N54" s="133"/>
      <c r="O54" s="133"/>
      <c r="P54" s="133"/>
      <c r="Q54" s="133"/>
      <c r="R54" s="133"/>
      <c r="S54" s="133"/>
      <c r="T54" s="133"/>
      <c r="U54" s="133"/>
      <c r="V54" s="133"/>
      <c r="W54" s="133"/>
      <c r="X54" s="133"/>
      <c r="Y54" s="133"/>
      <c r="Z54" s="133"/>
      <c r="AA54" s="133"/>
      <c r="AB54" s="133"/>
      <c r="AC54" s="133"/>
      <c r="AD54" s="133"/>
      <c r="AE54" s="133"/>
      <c r="AF54" s="1"/>
    </row>
    <row r="55" spans="1:32" ht="13.5" thickBot="1" x14ac:dyDescent="0.25">
      <c r="A55" s="62" t="s">
        <v>92</v>
      </c>
      <c r="B55" s="133"/>
      <c r="C55" s="133"/>
      <c r="D55" s="62"/>
      <c r="E55" s="133"/>
      <c r="F55" s="133"/>
      <c r="G55" s="133"/>
      <c r="H55" s="133"/>
      <c r="I55" s="133"/>
      <c r="J55" s="133"/>
      <c r="K55" s="133"/>
      <c r="L55" s="133"/>
      <c r="M55" s="133"/>
      <c r="N55" s="133"/>
      <c r="O55" s="133"/>
      <c r="P55" s="133"/>
      <c r="Q55" s="133"/>
      <c r="R55" s="133"/>
      <c r="S55" s="133"/>
      <c r="T55" s="133"/>
      <c r="U55" s="133"/>
      <c r="V55" s="133"/>
      <c r="W55" s="133"/>
      <c r="X55" s="133"/>
      <c r="Y55" s="133"/>
      <c r="Z55" s="133"/>
      <c r="AA55" s="133"/>
      <c r="AB55" s="133"/>
      <c r="AC55" s="133"/>
      <c r="AD55" s="133"/>
      <c r="AE55" s="133"/>
      <c r="AF55" s="1"/>
    </row>
    <row r="56" spans="1:32" x14ac:dyDescent="0.2">
      <c r="A56" s="66">
        <f>AE51+1</f>
        <v>46478</v>
      </c>
      <c r="B56" s="67">
        <f>A56+1</f>
        <v>46479</v>
      </c>
      <c r="C56" s="67">
        <f t="shared" ref="C56:AD56" si="411">B56+1</f>
        <v>46480</v>
      </c>
      <c r="D56" s="67">
        <f t="shared" si="411"/>
        <v>46481</v>
      </c>
      <c r="E56" s="67">
        <f t="shared" si="411"/>
        <v>46482</v>
      </c>
      <c r="F56" s="67">
        <f t="shared" si="411"/>
        <v>46483</v>
      </c>
      <c r="G56" s="67">
        <f t="shared" si="411"/>
        <v>46484</v>
      </c>
      <c r="H56" s="67">
        <f t="shared" si="411"/>
        <v>46485</v>
      </c>
      <c r="I56" s="67">
        <f t="shared" si="411"/>
        <v>46486</v>
      </c>
      <c r="J56" s="67">
        <f t="shared" si="411"/>
        <v>46487</v>
      </c>
      <c r="K56" s="67">
        <f t="shared" si="411"/>
        <v>46488</v>
      </c>
      <c r="L56" s="67">
        <f t="shared" si="411"/>
        <v>46489</v>
      </c>
      <c r="M56" s="67">
        <f t="shared" si="411"/>
        <v>46490</v>
      </c>
      <c r="N56" s="67">
        <f t="shared" si="411"/>
        <v>46491</v>
      </c>
      <c r="O56" s="67">
        <f t="shared" si="411"/>
        <v>46492</v>
      </c>
      <c r="P56" s="67">
        <f t="shared" si="411"/>
        <v>46493</v>
      </c>
      <c r="Q56" s="67">
        <f t="shared" si="411"/>
        <v>46494</v>
      </c>
      <c r="R56" s="67">
        <f t="shared" si="411"/>
        <v>46495</v>
      </c>
      <c r="S56" s="67">
        <f t="shared" si="411"/>
        <v>46496</v>
      </c>
      <c r="T56" s="67">
        <f t="shared" si="411"/>
        <v>46497</v>
      </c>
      <c r="U56" s="67">
        <f t="shared" si="411"/>
        <v>46498</v>
      </c>
      <c r="V56" s="67">
        <f t="shared" si="411"/>
        <v>46499</v>
      </c>
      <c r="W56" s="67">
        <f t="shared" si="411"/>
        <v>46500</v>
      </c>
      <c r="X56" s="67">
        <f t="shared" si="411"/>
        <v>46501</v>
      </c>
      <c r="Y56" s="67">
        <f t="shared" si="411"/>
        <v>46502</v>
      </c>
      <c r="Z56" s="67">
        <f t="shared" si="411"/>
        <v>46503</v>
      </c>
      <c r="AA56" s="67">
        <f t="shared" si="411"/>
        <v>46504</v>
      </c>
      <c r="AB56" s="67">
        <f t="shared" si="411"/>
        <v>46505</v>
      </c>
      <c r="AC56" s="67">
        <f t="shared" si="411"/>
        <v>46506</v>
      </c>
      <c r="AD56" s="67">
        <f t="shared" si="411"/>
        <v>46507</v>
      </c>
      <c r="AE56" s="68"/>
    </row>
    <row r="57" spans="1:32" ht="13.5" thickBot="1" x14ac:dyDescent="0.25">
      <c r="A57" s="63" t="str">
        <f>TEXT(A56,"aaa")</f>
        <v>木</v>
      </c>
      <c r="B57" s="60" t="str">
        <f>TEXT(B56,"aaa")</f>
        <v>金</v>
      </c>
      <c r="C57" s="60" t="str">
        <f>TEXT(C56,"aaa")</f>
        <v>土</v>
      </c>
      <c r="D57" s="60" t="str">
        <f t="shared" ref="D57" si="412">TEXT(D56,"aaa")</f>
        <v>日</v>
      </c>
      <c r="E57" s="60" t="str">
        <f t="shared" ref="E57" si="413">TEXT(E56,"aaa")</f>
        <v>月</v>
      </c>
      <c r="F57" s="60" t="str">
        <f t="shared" ref="F57" si="414">TEXT(F56,"aaa")</f>
        <v>火</v>
      </c>
      <c r="G57" s="60" t="str">
        <f t="shared" ref="G57" si="415">TEXT(G56,"aaa")</f>
        <v>水</v>
      </c>
      <c r="H57" s="60" t="str">
        <f t="shared" ref="H57" si="416">TEXT(H56,"aaa")</f>
        <v>木</v>
      </c>
      <c r="I57" s="60" t="str">
        <f t="shared" ref="I57" si="417">TEXT(I56,"aaa")</f>
        <v>金</v>
      </c>
      <c r="J57" s="60" t="str">
        <f t="shared" ref="J57" si="418">TEXT(J56,"aaa")</f>
        <v>土</v>
      </c>
      <c r="K57" s="60" t="str">
        <f t="shared" ref="K57" si="419">TEXT(K56,"aaa")</f>
        <v>日</v>
      </c>
      <c r="L57" s="60" t="str">
        <f t="shared" ref="L57" si="420">TEXT(L56,"aaa")</f>
        <v>月</v>
      </c>
      <c r="M57" s="60" t="str">
        <f t="shared" ref="M57" si="421">TEXT(M56,"aaa")</f>
        <v>火</v>
      </c>
      <c r="N57" s="60" t="str">
        <f t="shared" ref="N57" si="422">TEXT(N56,"aaa")</f>
        <v>水</v>
      </c>
      <c r="O57" s="60" t="str">
        <f t="shared" ref="O57" si="423">TEXT(O56,"aaa")</f>
        <v>木</v>
      </c>
      <c r="P57" s="60" t="str">
        <f t="shared" ref="P57" si="424">TEXT(P56,"aaa")</f>
        <v>金</v>
      </c>
      <c r="Q57" s="60" t="str">
        <f t="shared" ref="Q57" si="425">TEXT(Q56,"aaa")</f>
        <v>土</v>
      </c>
      <c r="R57" s="60" t="str">
        <f t="shared" ref="R57" si="426">TEXT(R56,"aaa")</f>
        <v>日</v>
      </c>
      <c r="S57" s="60" t="str">
        <f t="shared" ref="S57" si="427">TEXT(S56,"aaa")</f>
        <v>月</v>
      </c>
      <c r="T57" s="60" t="str">
        <f t="shared" ref="T57" si="428">TEXT(T56,"aaa")</f>
        <v>火</v>
      </c>
      <c r="U57" s="60" t="str">
        <f t="shared" ref="U57" si="429">TEXT(U56,"aaa")</f>
        <v>水</v>
      </c>
      <c r="V57" s="60" t="str">
        <f t="shared" ref="V57" si="430">TEXT(V56,"aaa")</f>
        <v>木</v>
      </c>
      <c r="W57" s="60" t="str">
        <f t="shared" ref="W57" si="431">TEXT(W56,"aaa")</f>
        <v>金</v>
      </c>
      <c r="X57" s="60" t="str">
        <f t="shared" ref="X57" si="432">TEXT(X56,"aaa")</f>
        <v>土</v>
      </c>
      <c r="Y57" s="60" t="str">
        <f t="shared" ref="Y57" si="433">TEXT(Y56,"aaa")</f>
        <v>日</v>
      </c>
      <c r="Z57" s="60" t="str">
        <f t="shared" ref="Z57" si="434">TEXT(Z56,"aaa")</f>
        <v>月</v>
      </c>
      <c r="AA57" s="60" t="str">
        <f t="shared" ref="AA57" si="435">TEXT(AA56,"aaa")</f>
        <v>火</v>
      </c>
      <c r="AB57" s="60" t="str">
        <f t="shared" ref="AB57" si="436">TEXT(AB56,"aaa")</f>
        <v>水</v>
      </c>
      <c r="AC57" s="60" t="str">
        <f t="shared" ref="AC57" si="437">TEXT(AC56,"aaa")</f>
        <v>木</v>
      </c>
      <c r="AD57" s="60" t="str">
        <f t="shared" ref="AD57" si="438">TEXT(AD56,"aaa")</f>
        <v>金</v>
      </c>
      <c r="AE57" s="65"/>
    </row>
    <row r="58" spans="1:32" x14ac:dyDescent="0.2">
      <c r="A58" s="66">
        <f>AD56+1</f>
        <v>46508</v>
      </c>
      <c r="B58" s="67">
        <f t="shared" ref="B58:AE58" si="439">A58+1</f>
        <v>46509</v>
      </c>
      <c r="C58" s="67">
        <f t="shared" si="439"/>
        <v>46510</v>
      </c>
      <c r="D58" s="67">
        <f t="shared" si="439"/>
        <v>46511</v>
      </c>
      <c r="E58" s="67">
        <f t="shared" si="439"/>
        <v>46512</v>
      </c>
      <c r="F58" s="67">
        <f t="shared" si="439"/>
        <v>46513</v>
      </c>
      <c r="G58" s="67">
        <f t="shared" si="439"/>
        <v>46514</v>
      </c>
      <c r="H58" s="67">
        <f t="shared" si="439"/>
        <v>46515</v>
      </c>
      <c r="I58" s="67">
        <f t="shared" si="439"/>
        <v>46516</v>
      </c>
      <c r="J58" s="67">
        <f t="shared" si="439"/>
        <v>46517</v>
      </c>
      <c r="K58" s="67">
        <f t="shared" si="439"/>
        <v>46518</v>
      </c>
      <c r="L58" s="67">
        <f t="shared" si="439"/>
        <v>46519</v>
      </c>
      <c r="M58" s="67">
        <f t="shared" si="439"/>
        <v>46520</v>
      </c>
      <c r="N58" s="67">
        <f t="shared" si="439"/>
        <v>46521</v>
      </c>
      <c r="O58" s="67">
        <f t="shared" si="439"/>
        <v>46522</v>
      </c>
      <c r="P58" s="67">
        <f t="shared" si="439"/>
        <v>46523</v>
      </c>
      <c r="Q58" s="67">
        <f t="shared" si="439"/>
        <v>46524</v>
      </c>
      <c r="R58" s="67">
        <f t="shared" si="439"/>
        <v>46525</v>
      </c>
      <c r="S58" s="67">
        <f t="shared" si="439"/>
        <v>46526</v>
      </c>
      <c r="T58" s="67">
        <f t="shared" si="439"/>
        <v>46527</v>
      </c>
      <c r="U58" s="67">
        <f t="shared" si="439"/>
        <v>46528</v>
      </c>
      <c r="V58" s="67">
        <f t="shared" si="439"/>
        <v>46529</v>
      </c>
      <c r="W58" s="67">
        <f t="shared" si="439"/>
        <v>46530</v>
      </c>
      <c r="X58" s="67">
        <f t="shared" si="439"/>
        <v>46531</v>
      </c>
      <c r="Y58" s="67">
        <f t="shared" si="439"/>
        <v>46532</v>
      </c>
      <c r="Z58" s="67">
        <f t="shared" si="439"/>
        <v>46533</v>
      </c>
      <c r="AA58" s="67">
        <f t="shared" si="439"/>
        <v>46534</v>
      </c>
      <c r="AB58" s="67">
        <f t="shared" si="439"/>
        <v>46535</v>
      </c>
      <c r="AC58" s="67">
        <f t="shared" si="439"/>
        <v>46536</v>
      </c>
      <c r="AD58" s="67">
        <f t="shared" si="439"/>
        <v>46537</v>
      </c>
      <c r="AE58" s="69">
        <f t="shared" si="439"/>
        <v>46538</v>
      </c>
    </row>
    <row r="59" spans="1:32" ht="13.5" thickBot="1" x14ac:dyDescent="0.25">
      <c r="A59" s="63" t="str">
        <f t="shared" ref="A59" si="440">TEXT(A58,"aaa")</f>
        <v>土</v>
      </c>
      <c r="B59" s="60" t="str">
        <f t="shared" ref="B59" si="441">TEXT(B58,"aaa")</f>
        <v>日</v>
      </c>
      <c r="C59" s="60" t="str">
        <f t="shared" ref="C59" si="442">TEXT(C58,"aaa")</f>
        <v>月</v>
      </c>
      <c r="D59" s="60" t="str">
        <f t="shared" ref="D59" si="443">TEXT(D58,"aaa")</f>
        <v>火</v>
      </c>
      <c r="E59" s="60" t="str">
        <f t="shared" ref="E59" si="444">TEXT(E58,"aaa")</f>
        <v>水</v>
      </c>
      <c r="F59" s="60" t="str">
        <f t="shared" ref="F59" si="445">TEXT(F58,"aaa")</f>
        <v>木</v>
      </c>
      <c r="G59" s="60" t="str">
        <f t="shared" ref="G59" si="446">TEXT(G58,"aaa")</f>
        <v>金</v>
      </c>
      <c r="H59" s="60" t="str">
        <f t="shared" ref="H59" si="447">TEXT(H58,"aaa")</f>
        <v>土</v>
      </c>
      <c r="I59" s="60" t="str">
        <f t="shared" ref="I59" si="448">TEXT(I58,"aaa")</f>
        <v>日</v>
      </c>
      <c r="J59" s="60" t="str">
        <f t="shared" ref="J59" si="449">TEXT(J58,"aaa")</f>
        <v>月</v>
      </c>
      <c r="K59" s="60" t="str">
        <f t="shared" ref="K59" si="450">TEXT(K58,"aaa")</f>
        <v>火</v>
      </c>
      <c r="L59" s="60" t="str">
        <f t="shared" ref="L59" si="451">TEXT(L58,"aaa")</f>
        <v>水</v>
      </c>
      <c r="M59" s="60" t="str">
        <f t="shared" ref="M59" si="452">TEXT(M58,"aaa")</f>
        <v>木</v>
      </c>
      <c r="N59" s="60" t="str">
        <f t="shared" ref="N59" si="453">TEXT(N58,"aaa")</f>
        <v>金</v>
      </c>
      <c r="O59" s="60" t="str">
        <f t="shared" ref="O59" si="454">TEXT(O58,"aaa")</f>
        <v>土</v>
      </c>
      <c r="P59" s="60" t="str">
        <f t="shared" ref="P59" si="455">TEXT(P58,"aaa")</f>
        <v>日</v>
      </c>
      <c r="Q59" s="60" t="str">
        <f t="shared" ref="Q59" si="456">TEXT(Q58,"aaa")</f>
        <v>月</v>
      </c>
      <c r="R59" s="60" t="str">
        <f t="shared" ref="R59" si="457">TEXT(R58,"aaa")</f>
        <v>火</v>
      </c>
      <c r="S59" s="60" t="str">
        <f t="shared" ref="S59" si="458">TEXT(S58,"aaa")</f>
        <v>水</v>
      </c>
      <c r="T59" s="60" t="str">
        <f t="shared" ref="T59" si="459">TEXT(T58,"aaa")</f>
        <v>木</v>
      </c>
      <c r="U59" s="60" t="str">
        <f t="shared" ref="U59" si="460">TEXT(U58,"aaa")</f>
        <v>金</v>
      </c>
      <c r="V59" s="60" t="str">
        <f t="shared" ref="V59" si="461">TEXT(V58,"aaa")</f>
        <v>土</v>
      </c>
      <c r="W59" s="60" t="str">
        <f t="shared" ref="W59" si="462">TEXT(W58,"aaa")</f>
        <v>日</v>
      </c>
      <c r="X59" s="60" t="str">
        <f t="shared" ref="X59" si="463">TEXT(X58,"aaa")</f>
        <v>月</v>
      </c>
      <c r="Y59" s="60" t="str">
        <f t="shared" ref="Y59" si="464">TEXT(Y58,"aaa")</f>
        <v>火</v>
      </c>
      <c r="Z59" s="60" t="str">
        <f t="shared" ref="Z59" si="465">TEXT(Z58,"aaa")</f>
        <v>水</v>
      </c>
      <c r="AA59" s="60" t="str">
        <f t="shared" ref="AA59" si="466">TEXT(AA58,"aaa")</f>
        <v>木</v>
      </c>
      <c r="AB59" s="60" t="str">
        <f t="shared" ref="AB59" si="467">TEXT(AB58,"aaa")</f>
        <v>金</v>
      </c>
      <c r="AC59" s="60" t="str">
        <f t="shared" ref="AC59" si="468">TEXT(AC58,"aaa")</f>
        <v>土</v>
      </c>
      <c r="AD59" s="60" t="str">
        <f t="shared" ref="AD59" si="469">TEXT(AD58,"aaa")</f>
        <v>日</v>
      </c>
      <c r="AE59" s="65" t="str">
        <f t="shared" ref="AE59" si="470">TEXT(AE58,"aaa")</f>
        <v>月</v>
      </c>
    </row>
    <row r="60" spans="1:32" x14ac:dyDescent="0.2">
      <c r="A60" s="66">
        <f>AE58+1</f>
        <v>46539</v>
      </c>
      <c r="B60" s="67">
        <f>A60+1</f>
        <v>46540</v>
      </c>
      <c r="C60" s="67">
        <f>B60+1</f>
        <v>46541</v>
      </c>
      <c r="D60" s="67">
        <f>C60+1</f>
        <v>46542</v>
      </c>
      <c r="E60" s="67">
        <f>D60+1</f>
        <v>46543</v>
      </c>
      <c r="F60" s="67">
        <f t="shared" ref="F60:AD60" si="471">E60+1</f>
        <v>46544</v>
      </c>
      <c r="G60" s="67">
        <f t="shared" si="471"/>
        <v>46545</v>
      </c>
      <c r="H60" s="67">
        <f t="shared" si="471"/>
        <v>46546</v>
      </c>
      <c r="I60" s="67">
        <f t="shared" si="471"/>
        <v>46547</v>
      </c>
      <c r="J60" s="67">
        <f t="shared" si="471"/>
        <v>46548</v>
      </c>
      <c r="K60" s="67">
        <f t="shared" si="471"/>
        <v>46549</v>
      </c>
      <c r="L60" s="67">
        <f t="shared" si="471"/>
        <v>46550</v>
      </c>
      <c r="M60" s="67">
        <f t="shared" si="471"/>
        <v>46551</v>
      </c>
      <c r="N60" s="67">
        <f t="shared" si="471"/>
        <v>46552</v>
      </c>
      <c r="O60" s="67">
        <f t="shared" si="471"/>
        <v>46553</v>
      </c>
      <c r="P60" s="67">
        <f t="shared" si="471"/>
        <v>46554</v>
      </c>
      <c r="Q60" s="67">
        <f t="shared" si="471"/>
        <v>46555</v>
      </c>
      <c r="R60" s="67">
        <f t="shared" si="471"/>
        <v>46556</v>
      </c>
      <c r="S60" s="67">
        <f t="shared" si="471"/>
        <v>46557</v>
      </c>
      <c r="T60" s="67">
        <f t="shared" si="471"/>
        <v>46558</v>
      </c>
      <c r="U60" s="67">
        <f t="shared" si="471"/>
        <v>46559</v>
      </c>
      <c r="V60" s="67">
        <f t="shared" si="471"/>
        <v>46560</v>
      </c>
      <c r="W60" s="67">
        <f t="shared" si="471"/>
        <v>46561</v>
      </c>
      <c r="X60" s="67">
        <f t="shared" si="471"/>
        <v>46562</v>
      </c>
      <c r="Y60" s="67">
        <f t="shared" si="471"/>
        <v>46563</v>
      </c>
      <c r="Z60" s="67">
        <f t="shared" si="471"/>
        <v>46564</v>
      </c>
      <c r="AA60" s="67">
        <f t="shared" si="471"/>
        <v>46565</v>
      </c>
      <c r="AB60" s="67">
        <f t="shared" si="471"/>
        <v>46566</v>
      </c>
      <c r="AC60" s="67">
        <f t="shared" si="471"/>
        <v>46567</v>
      </c>
      <c r="AD60" s="67">
        <f t="shared" si="471"/>
        <v>46568</v>
      </c>
      <c r="AE60" s="68"/>
    </row>
    <row r="61" spans="1:32" ht="13.5" thickBot="1" x14ac:dyDescent="0.25">
      <c r="A61" s="63" t="str">
        <f t="shared" ref="A61" si="472">TEXT(A60,"aaa")</f>
        <v>火</v>
      </c>
      <c r="B61" s="60" t="str">
        <f t="shared" ref="B61" si="473">TEXT(B60,"aaa")</f>
        <v>水</v>
      </c>
      <c r="C61" s="60" t="str">
        <f t="shared" ref="C61" si="474">TEXT(C60,"aaa")</f>
        <v>木</v>
      </c>
      <c r="D61" s="60" t="str">
        <f t="shared" ref="D61" si="475">TEXT(D60,"aaa")</f>
        <v>金</v>
      </c>
      <c r="E61" s="60" t="str">
        <f t="shared" ref="E61" si="476">TEXT(E60,"aaa")</f>
        <v>土</v>
      </c>
      <c r="F61" s="60" t="str">
        <f t="shared" ref="F61" si="477">TEXT(F60,"aaa")</f>
        <v>日</v>
      </c>
      <c r="G61" s="60" t="str">
        <f t="shared" ref="G61" si="478">TEXT(G60,"aaa")</f>
        <v>月</v>
      </c>
      <c r="H61" s="60" t="str">
        <f t="shared" ref="H61" si="479">TEXT(H60,"aaa")</f>
        <v>火</v>
      </c>
      <c r="I61" s="60" t="str">
        <f t="shared" ref="I61" si="480">TEXT(I60,"aaa")</f>
        <v>水</v>
      </c>
      <c r="J61" s="60" t="str">
        <f t="shared" ref="J61" si="481">TEXT(J60,"aaa")</f>
        <v>木</v>
      </c>
      <c r="K61" s="60" t="str">
        <f t="shared" ref="K61" si="482">TEXT(K60,"aaa")</f>
        <v>金</v>
      </c>
      <c r="L61" s="60" t="str">
        <f t="shared" ref="L61" si="483">TEXT(L60,"aaa")</f>
        <v>土</v>
      </c>
      <c r="M61" s="60" t="str">
        <f t="shared" ref="M61" si="484">TEXT(M60,"aaa")</f>
        <v>日</v>
      </c>
      <c r="N61" s="60" t="str">
        <f t="shared" ref="N61" si="485">TEXT(N60,"aaa")</f>
        <v>月</v>
      </c>
      <c r="O61" s="60" t="str">
        <f t="shared" ref="O61" si="486">TEXT(O60,"aaa")</f>
        <v>火</v>
      </c>
      <c r="P61" s="60" t="str">
        <f t="shared" ref="P61" si="487">TEXT(P60,"aaa")</f>
        <v>水</v>
      </c>
      <c r="Q61" s="60" t="str">
        <f t="shared" ref="Q61" si="488">TEXT(Q60,"aaa")</f>
        <v>木</v>
      </c>
      <c r="R61" s="60" t="str">
        <f t="shared" ref="R61" si="489">TEXT(R60,"aaa")</f>
        <v>金</v>
      </c>
      <c r="S61" s="60" t="str">
        <f t="shared" ref="S61" si="490">TEXT(S60,"aaa")</f>
        <v>土</v>
      </c>
      <c r="T61" s="60" t="str">
        <f t="shared" ref="T61" si="491">TEXT(T60,"aaa")</f>
        <v>日</v>
      </c>
      <c r="U61" s="60" t="str">
        <f t="shared" ref="U61" si="492">TEXT(U60,"aaa")</f>
        <v>月</v>
      </c>
      <c r="V61" s="60" t="str">
        <f t="shared" ref="V61" si="493">TEXT(V60,"aaa")</f>
        <v>火</v>
      </c>
      <c r="W61" s="60" t="str">
        <f t="shared" ref="W61" si="494">TEXT(W60,"aaa")</f>
        <v>水</v>
      </c>
      <c r="X61" s="60" t="str">
        <f t="shared" ref="X61" si="495">TEXT(X60,"aaa")</f>
        <v>木</v>
      </c>
      <c r="Y61" s="60" t="str">
        <f t="shared" ref="Y61" si="496">TEXT(Y60,"aaa")</f>
        <v>金</v>
      </c>
      <c r="Z61" s="60" t="str">
        <f t="shared" ref="Z61" si="497">TEXT(Z60,"aaa")</f>
        <v>土</v>
      </c>
      <c r="AA61" s="60" t="str">
        <f t="shared" ref="AA61" si="498">TEXT(AA60,"aaa")</f>
        <v>日</v>
      </c>
      <c r="AB61" s="60" t="str">
        <f t="shared" ref="AB61" si="499">TEXT(AB60,"aaa")</f>
        <v>月</v>
      </c>
      <c r="AC61" s="60" t="str">
        <f t="shared" ref="AC61" si="500">TEXT(AC60,"aaa")</f>
        <v>火</v>
      </c>
      <c r="AD61" s="60" t="str">
        <f t="shared" ref="AD61" si="501">TEXT(AD60,"aaa")</f>
        <v>水</v>
      </c>
      <c r="AE61" s="65"/>
    </row>
    <row r="62" spans="1:32" x14ac:dyDescent="0.2">
      <c r="A62" s="66">
        <f>AD60+1</f>
        <v>46569</v>
      </c>
      <c r="B62" s="67">
        <f t="shared" ref="B62:AE62" si="502">A62+1</f>
        <v>46570</v>
      </c>
      <c r="C62" s="67">
        <f t="shared" si="502"/>
        <v>46571</v>
      </c>
      <c r="D62" s="67">
        <f t="shared" si="502"/>
        <v>46572</v>
      </c>
      <c r="E62" s="67">
        <f t="shared" si="502"/>
        <v>46573</v>
      </c>
      <c r="F62" s="67">
        <f t="shared" si="502"/>
        <v>46574</v>
      </c>
      <c r="G62" s="67">
        <f t="shared" si="502"/>
        <v>46575</v>
      </c>
      <c r="H62" s="67">
        <f t="shared" si="502"/>
        <v>46576</v>
      </c>
      <c r="I62" s="67">
        <f t="shared" si="502"/>
        <v>46577</v>
      </c>
      <c r="J62" s="67">
        <f t="shared" si="502"/>
        <v>46578</v>
      </c>
      <c r="K62" s="67">
        <f t="shared" si="502"/>
        <v>46579</v>
      </c>
      <c r="L62" s="67">
        <f t="shared" si="502"/>
        <v>46580</v>
      </c>
      <c r="M62" s="67">
        <f t="shared" si="502"/>
        <v>46581</v>
      </c>
      <c r="N62" s="67">
        <f t="shared" si="502"/>
        <v>46582</v>
      </c>
      <c r="O62" s="67">
        <f t="shared" si="502"/>
        <v>46583</v>
      </c>
      <c r="P62" s="67">
        <f t="shared" si="502"/>
        <v>46584</v>
      </c>
      <c r="Q62" s="67">
        <f t="shared" si="502"/>
        <v>46585</v>
      </c>
      <c r="R62" s="67">
        <f t="shared" si="502"/>
        <v>46586</v>
      </c>
      <c r="S62" s="67">
        <f t="shared" si="502"/>
        <v>46587</v>
      </c>
      <c r="T62" s="67">
        <f t="shared" si="502"/>
        <v>46588</v>
      </c>
      <c r="U62" s="67">
        <f t="shared" si="502"/>
        <v>46589</v>
      </c>
      <c r="V62" s="67">
        <f t="shared" si="502"/>
        <v>46590</v>
      </c>
      <c r="W62" s="67">
        <f t="shared" si="502"/>
        <v>46591</v>
      </c>
      <c r="X62" s="67">
        <f t="shared" si="502"/>
        <v>46592</v>
      </c>
      <c r="Y62" s="67">
        <f t="shared" si="502"/>
        <v>46593</v>
      </c>
      <c r="Z62" s="67">
        <f t="shared" si="502"/>
        <v>46594</v>
      </c>
      <c r="AA62" s="67">
        <f t="shared" si="502"/>
        <v>46595</v>
      </c>
      <c r="AB62" s="67">
        <f t="shared" si="502"/>
        <v>46596</v>
      </c>
      <c r="AC62" s="67">
        <f t="shared" si="502"/>
        <v>46597</v>
      </c>
      <c r="AD62" s="67">
        <f t="shared" si="502"/>
        <v>46598</v>
      </c>
      <c r="AE62" s="69">
        <f t="shared" si="502"/>
        <v>46599</v>
      </c>
    </row>
    <row r="63" spans="1:32" ht="13.5" thickBot="1" x14ac:dyDescent="0.25">
      <c r="A63" s="63" t="str">
        <f t="shared" ref="A63" si="503">TEXT(A62,"aaa")</f>
        <v>木</v>
      </c>
      <c r="B63" s="60" t="str">
        <f t="shared" ref="B63" si="504">TEXT(B62,"aaa")</f>
        <v>金</v>
      </c>
      <c r="C63" s="60" t="str">
        <f t="shared" ref="C63" si="505">TEXT(C62,"aaa")</f>
        <v>土</v>
      </c>
      <c r="D63" s="60" t="str">
        <f t="shared" ref="D63" si="506">TEXT(D62,"aaa")</f>
        <v>日</v>
      </c>
      <c r="E63" s="60" t="str">
        <f t="shared" ref="E63" si="507">TEXT(E62,"aaa")</f>
        <v>月</v>
      </c>
      <c r="F63" s="60" t="str">
        <f t="shared" ref="F63" si="508">TEXT(F62,"aaa")</f>
        <v>火</v>
      </c>
      <c r="G63" s="60" t="str">
        <f t="shared" ref="G63" si="509">TEXT(G62,"aaa")</f>
        <v>水</v>
      </c>
      <c r="H63" s="60" t="str">
        <f t="shared" ref="H63" si="510">TEXT(H62,"aaa")</f>
        <v>木</v>
      </c>
      <c r="I63" s="60" t="str">
        <f t="shared" ref="I63" si="511">TEXT(I62,"aaa")</f>
        <v>金</v>
      </c>
      <c r="J63" s="60" t="str">
        <f t="shared" ref="J63" si="512">TEXT(J62,"aaa")</f>
        <v>土</v>
      </c>
      <c r="K63" s="60" t="str">
        <f t="shared" ref="K63" si="513">TEXT(K62,"aaa")</f>
        <v>日</v>
      </c>
      <c r="L63" s="60" t="str">
        <f t="shared" ref="L63" si="514">TEXT(L62,"aaa")</f>
        <v>月</v>
      </c>
      <c r="M63" s="60" t="str">
        <f t="shared" ref="M63" si="515">TEXT(M62,"aaa")</f>
        <v>火</v>
      </c>
      <c r="N63" s="60" t="str">
        <f t="shared" ref="N63" si="516">TEXT(N62,"aaa")</f>
        <v>水</v>
      </c>
      <c r="O63" s="60" t="str">
        <f t="shared" ref="O63" si="517">TEXT(O62,"aaa")</f>
        <v>木</v>
      </c>
      <c r="P63" s="60" t="str">
        <f t="shared" ref="P63" si="518">TEXT(P62,"aaa")</f>
        <v>金</v>
      </c>
      <c r="Q63" s="60" t="str">
        <f t="shared" ref="Q63" si="519">TEXT(Q62,"aaa")</f>
        <v>土</v>
      </c>
      <c r="R63" s="60" t="str">
        <f t="shared" ref="R63" si="520">TEXT(R62,"aaa")</f>
        <v>日</v>
      </c>
      <c r="S63" s="60" t="str">
        <f t="shared" ref="S63" si="521">TEXT(S62,"aaa")</f>
        <v>月</v>
      </c>
      <c r="T63" s="60" t="str">
        <f t="shared" ref="T63" si="522">TEXT(T62,"aaa")</f>
        <v>火</v>
      </c>
      <c r="U63" s="60" t="str">
        <f t="shared" ref="U63" si="523">TEXT(U62,"aaa")</f>
        <v>水</v>
      </c>
      <c r="V63" s="60" t="str">
        <f t="shared" ref="V63" si="524">TEXT(V62,"aaa")</f>
        <v>木</v>
      </c>
      <c r="W63" s="60" t="str">
        <f t="shared" ref="W63" si="525">TEXT(W62,"aaa")</f>
        <v>金</v>
      </c>
      <c r="X63" s="60" t="str">
        <f t="shared" ref="X63" si="526">TEXT(X62,"aaa")</f>
        <v>土</v>
      </c>
      <c r="Y63" s="60" t="str">
        <f t="shared" ref="Y63" si="527">TEXT(Y62,"aaa")</f>
        <v>日</v>
      </c>
      <c r="Z63" s="60" t="str">
        <f t="shared" ref="Z63" si="528">TEXT(Z62,"aaa")</f>
        <v>月</v>
      </c>
      <c r="AA63" s="60" t="str">
        <f t="shared" ref="AA63" si="529">TEXT(AA62,"aaa")</f>
        <v>火</v>
      </c>
      <c r="AB63" s="60" t="str">
        <f t="shared" ref="AB63" si="530">TEXT(AB62,"aaa")</f>
        <v>水</v>
      </c>
      <c r="AC63" s="60" t="str">
        <f t="shared" ref="AC63" si="531">TEXT(AC62,"aaa")</f>
        <v>木</v>
      </c>
      <c r="AD63" s="60" t="str">
        <f t="shared" ref="AD63" si="532">TEXT(AD62,"aaa")</f>
        <v>金</v>
      </c>
      <c r="AE63" s="65" t="str">
        <f t="shared" ref="AE63" si="533">TEXT(AE62,"aaa")</f>
        <v>土</v>
      </c>
    </row>
    <row r="64" spans="1:32" x14ac:dyDescent="0.2">
      <c r="A64" s="66">
        <f>AE62+1</f>
        <v>46600</v>
      </c>
      <c r="B64" s="67">
        <f t="shared" ref="B64:H64" si="534">A64+1</f>
        <v>46601</v>
      </c>
      <c r="C64" s="67">
        <f t="shared" si="534"/>
        <v>46602</v>
      </c>
      <c r="D64" s="67">
        <f t="shared" si="534"/>
        <v>46603</v>
      </c>
      <c r="E64" s="67">
        <f t="shared" si="534"/>
        <v>46604</v>
      </c>
      <c r="F64" s="67">
        <f t="shared" si="534"/>
        <v>46605</v>
      </c>
      <c r="G64" s="67">
        <f t="shared" si="534"/>
        <v>46606</v>
      </c>
      <c r="H64" s="67">
        <f t="shared" si="534"/>
        <v>46607</v>
      </c>
      <c r="I64" s="67">
        <f t="shared" ref="I64:AE64" si="535">H64+1</f>
        <v>46608</v>
      </c>
      <c r="J64" s="67">
        <f t="shared" si="535"/>
        <v>46609</v>
      </c>
      <c r="K64" s="67">
        <f t="shared" si="535"/>
        <v>46610</v>
      </c>
      <c r="L64" s="67">
        <f t="shared" si="535"/>
        <v>46611</v>
      </c>
      <c r="M64" s="67">
        <f t="shared" si="535"/>
        <v>46612</v>
      </c>
      <c r="N64" s="67">
        <f t="shared" si="535"/>
        <v>46613</v>
      </c>
      <c r="O64" s="67">
        <f t="shared" si="535"/>
        <v>46614</v>
      </c>
      <c r="P64" s="67">
        <f t="shared" si="535"/>
        <v>46615</v>
      </c>
      <c r="Q64" s="67">
        <f t="shared" si="535"/>
        <v>46616</v>
      </c>
      <c r="R64" s="67">
        <f t="shared" si="535"/>
        <v>46617</v>
      </c>
      <c r="S64" s="67">
        <f t="shared" si="535"/>
        <v>46618</v>
      </c>
      <c r="T64" s="67">
        <f t="shared" si="535"/>
        <v>46619</v>
      </c>
      <c r="U64" s="67">
        <f t="shared" si="535"/>
        <v>46620</v>
      </c>
      <c r="V64" s="67">
        <f t="shared" si="535"/>
        <v>46621</v>
      </c>
      <c r="W64" s="67">
        <f t="shared" si="535"/>
        <v>46622</v>
      </c>
      <c r="X64" s="67">
        <f t="shared" si="535"/>
        <v>46623</v>
      </c>
      <c r="Y64" s="67">
        <f t="shared" si="535"/>
        <v>46624</v>
      </c>
      <c r="Z64" s="67">
        <f t="shared" si="535"/>
        <v>46625</v>
      </c>
      <c r="AA64" s="67">
        <f t="shared" si="535"/>
        <v>46626</v>
      </c>
      <c r="AB64" s="67">
        <f t="shared" si="535"/>
        <v>46627</v>
      </c>
      <c r="AC64" s="67">
        <f t="shared" si="535"/>
        <v>46628</v>
      </c>
      <c r="AD64" s="67">
        <f t="shared" si="535"/>
        <v>46629</v>
      </c>
      <c r="AE64" s="69">
        <f t="shared" si="535"/>
        <v>46630</v>
      </c>
    </row>
    <row r="65" spans="1:31" ht="13.5" thickBot="1" x14ac:dyDescent="0.25">
      <c r="A65" s="63" t="str">
        <f t="shared" ref="A65" si="536">TEXT(A64,"aaa")</f>
        <v>日</v>
      </c>
      <c r="B65" s="60" t="str">
        <f t="shared" ref="B65" si="537">TEXT(B64,"aaa")</f>
        <v>月</v>
      </c>
      <c r="C65" s="60" t="str">
        <f t="shared" ref="C65" si="538">TEXT(C64,"aaa")</f>
        <v>火</v>
      </c>
      <c r="D65" s="60" t="str">
        <f t="shared" ref="D65" si="539">TEXT(D64,"aaa")</f>
        <v>水</v>
      </c>
      <c r="E65" s="60" t="str">
        <f t="shared" ref="E65" si="540">TEXT(E64,"aaa")</f>
        <v>木</v>
      </c>
      <c r="F65" s="60" t="str">
        <f t="shared" ref="F65" si="541">TEXT(F64,"aaa")</f>
        <v>金</v>
      </c>
      <c r="G65" s="60" t="str">
        <f t="shared" ref="G65" si="542">TEXT(G64,"aaa")</f>
        <v>土</v>
      </c>
      <c r="H65" s="60" t="str">
        <f t="shared" ref="H65" si="543">TEXT(H64,"aaa")</f>
        <v>日</v>
      </c>
      <c r="I65" s="60" t="str">
        <f t="shared" ref="I65" si="544">TEXT(I64,"aaa")</f>
        <v>月</v>
      </c>
      <c r="J65" s="60" t="str">
        <f t="shared" ref="J65" si="545">TEXT(J64,"aaa")</f>
        <v>火</v>
      </c>
      <c r="K65" s="60" t="str">
        <f t="shared" ref="K65" si="546">TEXT(K64,"aaa")</f>
        <v>水</v>
      </c>
      <c r="L65" s="60" t="str">
        <f t="shared" ref="L65" si="547">TEXT(L64,"aaa")</f>
        <v>木</v>
      </c>
      <c r="M65" s="60" t="str">
        <f t="shared" ref="M65" si="548">TEXT(M64,"aaa")</f>
        <v>金</v>
      </c>
      <c r="N65" s="60" t="str">
        <f t="shared" ref="N65" si="549">TEXT(N64,"aaa")</f>
        <v>土</v>
      </c>
      <c r="O65" s="60" t="str">
        <f t="shared" ref="O65" si="550">TEXT(O64,"aaa")</f>
        <v>日</v>
      </c>
      <c r="P65" s="60" t="str">
        <f t="shared" ref="P65" si="551">TEXT(P64,"aaa")</f>
        <v>月</v>
      </c>
      <c r="Q65" s="60" t="str">
        <f t="shared" ref="Q65" si="552">TEXT(Q64,"aaa")</f>
        <v>火</v>
      </c>
      <c r="R65" s="60" t="str">
        <f t="shared" ref="R65" si="553">TEXT(R64,"aaa")</f>
        <v>水</v>
      </c>
      <c r="S65" s="60" t="str">
        <f t="shared" ref="S65" si="554">TEXT(S64,"aaa")</f>
        <v>木</v>
      </c>
      <c r="T65" s="60" t="str">
        <f t="shared" ref="T65" si="555">TEXT(T64,"aaa")</f>
        <v>金</v>
      </c>
      <c r="U65" s="60" t="str">
        <f t="shared" ref="U65" si="556">TEXT(U64,"aaa")</f>
        <v>土</v>
      </c>
      <c r="V65" s="60" t="str">
        <f t="shared" ref="V65" si="557">TEXT(V64,"aaa")</f>
        <v>日</v>
      </c>
      <c r="W65" s="60" t="str">
        <f t="shared" ref="W65" si="558">TEXT(W64,"aaa")</f>
        <v>月</v>
      </c>
      <c r="X65" s="60" t="str">
        <f t="shared" ref="X65" si="559">TEXT(X64,"aaa")</f>
        <v>火</v>
      </c>
      <c r="Y65" s="60" t="str">
        <f t="shared" ref="Y65" si="560">TEXT(Y64,"aaa")</f>
        <v>水</v>
      </c>
      <c r="Z65" s="60" t="str">
        <f t="shared" ref="Z65" si="561">TEXT(Z64,"aaa")</f>
        <v>木</v>
      </c>
      <c r="AA65" s="60" t="str">
        <f t="shared" ref="AA65" si="562">TEXT(AA64,"aaa")</f>
        <v>金</v>
      </c>
      <c r="AB65" s="60" t="str">
        <f t="shared" ref="AB65" si="563">TEXT(AB64,"aaa")</f>
        <v>土</v>
      </c>
      <c r="AC65" s="60" t="str">
        <f t="shared" ref="AC65" si="564">TEXT(AC64,"aaa")</f>
        <v>日</v>
      </c>
      <c r="AD65" s="60" t="str">
        <f t="shared" ref="AD65" si="565">TEXT(AD64,"aaa")</f>
        <v>月</v>
      </c>
      <c r="AE65" s="65" t="str">
        <f t="shared" ref="AE65" si="566">TEXT(AE64,"aaa")</f>
        <v>火</v>
      </c>
    </row>
    <row r="66" spans="1:31" x14ac:dyDescent="0.2">
      <c r="A66" s="66">
        <f>AE64+1</f>
        <v>46631</v>
      </c>
      <c r="B66" s="67">
        <f t="shared" ref="B66:AD66" si="567">A66+1</f>
        <v>46632</v>
      </c>
      <c r="C66" s="67">
        <f t="shared" si="567"/>
        <v>46633</v>
      </c>
      <c r="D66" s="67">
        <f t="shared" si="567"/>
        <v>46634</v>
      </c>
      <c r="E66" s="67">
        <f t="shared" si="567"/>
        <v>46635</v>
      </c>
      <c r="F66" s="67">
        <f t="shared" si="567"/>
        <v>46636</v>
      </c>
      <c r="G66" s="67">
        <f t="shared" si="567"/>
        <v>46637</v>
      </c>
      <c r="H66" s="67">
        <f t="shared" si="567"/>
        <v>46638</v>
      </c>
      <c r="I66" s="67">
        <f t="shared" si="567"/>
        <v>46639</v>
      </c>
      <c r="J66" s="67">
        <f t="shared" si="567"/>
        <v>46640</v>
      </c>
      <c r="K66" s="67">
        <f t="shared" si="567"/>
        <v>46641</v>
      </c>
      <c r="L66" s="67">
        <f t="shared" si="567"/>
        <v>46642</v>
      </c>
      <c r="M66" s="67">
        <f t="shared" si="567"/>
        <v>46643</v>
      </c>
      <c r="N66" s="67">
        <f t="shared" si="567"/>
        <v>46644</v>
      </c>
      <c r="O66" s="67">
        <f t="shared" si="567"/>
        <v>46645</v>
      </c>
      <c r="P66" s="67">
        <f t="shared" si="567"/>
        <v>46646</v>
      </c>
      <c r="Q66" s="67">
        <f t="shared" si="567"/>
        <v>46647</v>
      </c>
      <c r="R66" s="67">
        <f t="shared" si="567"/>
        <v>46648</v>
      </c>
      <c r="S66" s="67">
        <f t="shared" si="567"/>
        <v>46649</v>
      </c>
      <c r="T66" s="67">
        <f t="shared" si="567"/>
        <v>46650</v>
      </c>
      <c r="U66" s="67">
        <f t="shared" si="567"/>
        <v>46651</v>
      </c>
      <c r="V66" s="67">
        <f t="shared" si="567"/>
        <v>46652</v>
      </c>
      <c r="W66" s="67">
        <f t="shared" si="567"/>
        <v>46653</v>
      </c>
      <c r="X66" s="67">
        <f t="shared" si="567"/>
        <v>46654</v>
      </c>
      <c r="Y66" s="67">
        <f t="shared" si="567"/>
        <v>46655</v>
      </c>
      <c r="Z66" s="67">
        <f t="shared" si="567"/>
        <v>46656</v>
      </c>
      <c r="AA66" s="67">
        <f t="shared" si="567"/>
        <v>46657</v>
      </c>
      <c r="AB66" s="67">
        <f t="shared" si="567"/>
        <v>46658</v>
      </c>
      <c r="AC66" s="67">
        <f t="shared" si="567"/>
        <v>46659</v>
      </c>
      <c r="AD66" s="67">
        <f t="shared" si="567"/>
        <v>46660</v>
      </c>
      <c r="AE66" s="68"/>
    </row>
    <row r="67" spans="1:31" ht="13.5" thickBot="1" x14ac:dyDescent="0.25">
      <c r="A67" s="63" t="str">
        <f t="shared" ref="A67" si="568">TEXT(A66,"aaa")</f>
        <v>水</v>
      </c>
      <c r="B67" s="60" t="str">
        <f t="shared" ref="B67" si="569">TEXT(B66,"aaa")</f>
        <v>木</v>
      </c>
      <c r="C67" s="60" t="str">
        <f t="shared" ref="C67" si="570">TEXT(C66,"aaa")</f>
        <v>金</v>
      </c>
      <c r="D67" s="60" t="str">
        <f t="shared" ref="D67" si="571">TEXT(D66,"aaa")</f>
        <v>土</v>
      </c>
      <c r="E67" s="60" t="str">
        <f t="shared" ref="E67" si="572">TEXT(E66,"aaa")</f>
        <v>日</v>
      </c>
      <c r="F67" s="60" t="str">
        <f t="shared" ref="F67" si="573">TEXT(F66,"aaa")</f>
        <v>月</v>
      </c>
      <c r="G67" s="60" t="str">
        <f t="shared" ref="G67" si="574">TEXT(G66,"aaa")</f>
        <v>火</v>
      </c>
      <c r="H67" s="60" t="str">
        <f t="shared" ref="H67" si="575">TEXT(H66,"aaa")</f>
        <v>水</v>
      </c>
      <c r="I67" s="60" t="str">
        <f t="shared" ref="I67" si="576">TEXT(I66,"aaa")</f>
        <v>木</v>
      </c>
      <c r="J67" s="60" t="str">
        <f t="shared" ref="J67" si="577">TEXT(J66,"aaa")</f>
        <v>金</v>
      </c>
      <c r="K67" s="60" t="str">
        <f t="shared" ref="K67" si="578">TEXT(K66,"aaa")</f>
        <v>土</v>
      </c>
      <c r="L67" s="60" t="str">
        <f t="shared" ref="L67" si="579">TEXT(L66,"aaa")</f>
        <v>日</v>
      </c>
      <c r="M67" s="60" t="str">
        <f t="shared" ref="M67" si="580">TEXT(M66,"aaa")</f>
        <v>月</v>
      </c>
      <c r="N67" s="60" t="str">
        <f t="shared" ref="N67" si="581">TEXT(N66,"aaa")</f>
        <v>火</v>
      </c>
      <c r="O67" s="60" t="str">
        <f t="shared" ref="O67" si="582">TEXT(O66,"aaa")</f>
        <v>水</v>
      </c>
      <c r="P67" s="60" t="str">
        <f t="shared" ref="P67" si="583">TEXT(P66,"aaa")</f>
        <v>木</v>
      </c>
      <c r="Q67" s="60" t="str">
        <f t="shared" ref="Q67" si="584">TEXT(Q66,"aaa")</f>
        <v>金</v>
      </c>
      <c r="R67" s="60" t="str">
        <f t="shared" ref="R67" si="585">TEXT(R66,"aaa")</f>
        <v>土</v>
      </c>
      <c r="S67" s="60" t="str">
        <f t="shared" ref="S67" si="586">TEXT(S66,"aaa")</f>
        <v>日</v>
      </c>
      <c r="T67" s="60" t="str">
        <f t="shared" ref="T67" si="587">TEXT(T66,"aaa")</f>
        <v>月</v>
      </c>
      <c r="U67" s="60" t="str">
        <f t="shared" ref="U67" si="588">TEXT(U66,"aaa")</f>
        <v>火</v>
      </c>
      <c r="V67" s="60" t="str">
        <f t="shared" ref="V67" si="589">TEXT(V66,"aaa")</f>
        <v>水</v>
      </c>
      <c r="W67" s="60" t="str">
        <f t="shared" ref="W67" si="590">TEXT(W66,"aaa")</f>
        <v>木</v>
      </c>
      <c r="X67" s="60" t="str">
        <f t="shared" ref="X67" si="591">TEXT(X66,"aaa")</f>
        <v>金</v>
      </c>
      <c r="Y67" s="60" t="str">
        <f t="shared" ref="Y67" si="592">TEXT(Y66,"aaa")</f>
        <v>土</v>
      </c>
      <c r="Z67" s="60" t="str">
        <f t="shared" ref="Z67" si="593">TEXT(Z66,"aaa")</f>
        <v>日</v>
      </c>
      <c r="AA67" s="60" t="str">
        <f t="shared" ref="AA67" si="594">TEXT(AA66,"aaa")</f>
        <v>月</v>
      </c>
      <c r="AB67" s="60" t="str">
        <f t="shared" ref="AB67" si="595">TEXT(AB66,"aaa")</f>
        <v>火</v>
      </c>
      <c r="AC67" s="60" t="str">
        <f t="shared" ref="AC67" si="596">TEXT(AC66,"aaa")</f>
        <v>水</v>
      </c>
      <c r="AD67" s="60" t="str">
        <f t="shared" ref="AD67" si="597">TEXT(AD66,"aaa")</f>
        <v>木</v>
      </c>
      <c r="AE67" s="65"/>
    </row>
    <row r="68" spans="1:31" x14ac:dyDescent="0.2">
      <c r="A68" s="66">
        <f>AD66+1</f>
        <v>46661</v>
      </c>
      <c r="B68" s="67">
        <f t="shared" ref="B68:K68" si="598">A68+1</f>
        <v>46662</v>
      </c>
      <c r="C68" s="67">
        <f t="shared" si="598"/>
        <v>46663</v>
      </c>
      <c r="D68" s="67">
        <f t="shared" si="598"/>
        <v>46664</v>
      </c>
      <c r="E68" s="67">
        <f t="shared" si="598"/>
        <v>46665</v>
      </c>
      <c r="F68" s="67">
        <f t="shared" si="598"/>
        <v>46666</v>
      </c>
      <c r="G68" s="67">
        <f t="shared" si="598"/>
        <v>46667</v>
      </c>
      <c r="H68" s="67">
        <f t="shared" si="598"/>
        <v>46668</v>
      </c>
      <c r="I68" s="67">
        <f t="shared" si="598"/>
        <v>46669</v>
      </c>
      <c r="J68" s="67">
        <f t="shared" si="598"/>
        <v>46670</v>
      </c>
      <c r="K68" s="67">
        <f t="shared" si="598"/>
        <v>46671</v>
      </c>
      <c r="L68" s="67">
        <f t="shared" ref="L68:AE68" si="599">K68+1</f>
        <v>46672</v>
      </c>
      <c r="M68" s="67">
        <f t="shared" si="599"/>
        <v>46673</v>
      </c>
      <c r="N68" s="67">
        <f t="shared" si="599"/>
        <v>46674</v>
      </c>
      <c r="O68" s="67">
        <f t="shared" si="599"/>
        <v>46675</v>
      </c>
      <c r="P68" s="67">
        <f t="shared" si="599"/>
        <v>46676</v>
      </c>
      <c r="Q68" s="67">
        <f t="shared" si="599"/>
        <v>46677</v>
      </c>
      <c r="R68" s="67">
        <f t="shared" si="599"/>
        <v>46678</v>
      </c>
      <c r="S68" s="67">
        <f t="shared" si="599"/>
        <v>46679</v>
      </c>
      <c r="T68" s="67">
        <f t="shared" si="599"/>
        <v>46680</v>
      </c>
      <c r="U68" s="67">
        <f t="shared" si="599"/>
        <v>46681</v>
      </c>
      <c r="V68" s="67">
        <f t="shared" si="599"/>
        <v>46682</v>
      </c>
      <c r="W68" s="67">
        <f t="shared" si="599"/>
        <v>46683</v>
      </c>
      <c r="X68" s="67">
        <f t="shared" si="599"/>
        <v>46684</v>
      </c>
      <c r="Y68" s="67">
        <f t="shared" si="599"/>
        <v>46685</v>
      </c>
      <c r="Z68" s="67">
        <f t="shared" si="599"/>
        <v>46686</v>
      </c>
      <c r="AA68" s="67">
        <f t="shared" si="599"/>
        <v>46687</v>
      </c>
      <c r="AB68" s="67">
        <f t="shared" si="599"/>
        <v>46688</v>
      </c>
      <c r="AC68" s="67">
        <f t="shared" si="599"/>
        <v>46689</v>
      </c>
      <c r="AD68" s="67">
        <f t="shared" si="599"/>
        <v>46690</v>
      </c>
      <c r="AE68" s="69">
        <f t="shared" si="599"/>
        <v>46691</v>
      </c>
    </row>
    <row r="69" spans="1:31" ht="13.5" thickBot="1" x14ac:dyDescent="0.25">
      <c r="A69" s="63" t="str">
        <f t="shared" ref="A69" si="600">TEXT(A68,"aaa")</f>
        <v>金</v>
      </c>
      <c r="B69" s="60" t="str">
        <f t="shared" ref="B69" si="601">TEXT(B68,"aaa")</f>
        <v>土</v>
      </c>
      <c r="C69" s="60" t="str">
        <f t="shared" ref="C69" si="602">TEXT(C68,"aaa")</f>
        <v>日</v>
      </c>
      <c r="D69" s="60" t="str">
        <f t="shared" ref="D69" si="603">TEXT(D68,"aaa")</f>
        <v>月</v>
      </c>
      <c r="E69" s="60" t="str">
        <f t="shared" ref="E69" si="604">TEXT(E68,"aaa")</f>
        <v>火</v>
      </c>
      <c r="F69" s="60" t="str">
        <f t="shared" ref="F69" si="605">TEXT(F68,"aaa")</f>
        <v>水</v>
      </c>
      <c r="G69" s="60" t="str">
        <f t="shared" ref="G69" si="606">TEXT(G68,"aaa")</f>
        <v>木</v>
      </c>
      <c r="H69" s="60" t="str">
        <f t="shared" ref="H69" si="607">TEXT(H68,"aaa")</f>
        <v>金</v>
      </c>
      <c r="I69" s="60" t="str">
        <f t="shared" ref="I69" si="608">TEXT(I68,"aaa")</f>
        <v>土</v>
      </c>
      <c r="J69" s="60" t="str">
        <f t="shared" ref="J69" si="609">TEXT(J68,"aaa")</f>
        <v>日</v>
      </c>
      <c r="K69" s="60" t="str">
        <f t="shared" ref="K69" si="610">TEXT(K68,"aaa")</f>
        <v>月</v>
      </c>
      <c r="L69" s="60" t="str">
        <f t="shared" ref="L69" si="611">TEXT(L68,"aaa")</f>
        <v>火</v>
      </c>
      <c r="M69" s="60" t="str">
        <f t="shared" ref="M69" si="612">TEXT(M68,"aaa")</f>
        <v>水</v>
      </c>
      <c r="N69" s="60" t="str">
        <f t="shared" ref="N69" si="613">TEXT(N68,"aaa")</f>
        <v>木</v>
      </c>
      <c r="O69" s="60" t="str">
        <f t="shared" ref="O69" si="614">TEXT(O68,"aaa")</f>
        <v>金</v>
      </c>
      <c r="P69" s="60" t="str">
        <f t="shared" ref="P69" si="615">TEXT(P68,"aaa")</f>
        <v>土</v>
      </c>
      <c r="Q69" s="60" t="str">
        <f t="shared" ref="Q69" si="616">TEXT(Q68,"aaa")</f>
        <v>日</v>
      </c>
      <c r="R69" s="60" t="str">
        <f t="shared" ref="R69" si="617">TEXT(R68,"aaa")</f>
        <v>月</v>
      </c>
      <c r="S69" s="60" t="str">
        <f t="shared" ref="S69" si="618">TEXT(S68,"aaa")</f>
        <v>火</v>
      </c>
      <c r="T69" s="60" t="str">
        <f t="shared" ref="T69" si="619">TEXT(T68,"aaa")</f>
        <v>水</v>
      </c>
      <c r="U69" s="60" t="str">
        <f t="shared" ref="U69" si="620">TEXT(U68,"aaa")</f>
        <v>木</v>
      </c>
      <c r="V69" s="60" t="str">
        <f t="shared" ref="V69" si="621">TEXT(V68,"aaa")</f>
        <v>金</v>
      </c>
      <c r="W69" s="60" t="str">
        <f t="shared" ref="W69" si="622">TEXT(W68,"aaa")</f>
        <v>土</v>
      </c>
      <c r="X69" s="60" t="str">
        <f t="shared" ref="X69" si="623">TEXT(X68,"aaa")</f>
        <v>日</v>
      </c>
      <c r="Y69" s="60" t="str">
        <f t="shared" ref="Y69" si="624">TEXT(Y68,"aaa")</f>
        <v>月</v>
      </c>
      <c r="Z69" s="60" t="str">
        <f t="shared" ref="Z69" si="625">TEXT(Z68,"aaa")</f>
        <v>火</v>
      </c>
      <c r="AA69" s="60" t="str">
        <f t="shared" ref="AA69" si="626">TEXT(AA68,"aaa")</f>
        <v>水</v>
      </c>
      <c r="AB69" s="60" t="str">
        <f t="shared" ref="AB69" si="627">TEXT(AB68,"aaa")</f>
        <v>木</v>
      </c>
      <c r="AC69" s="60" t="str">
        <f t="shared" ref="AC69" si="628">TEXT(AC68,"aaa")</f>
        <v>金</v>
      </c>
      <c r="AD69" s="60" t="str">
        <f t="shared" ref="AD69" si="629">TEXT(AD68,"aaa")</f>
        <v>土</v>
      </c>
      <c r="AE69" s="65" t="str">
        <f t="shared" ref="AE69" si="630">TEXT(AE68,"aaa")</f>
        <v>日</v>
      </c>
    </row>
    <row r="70" spans="1:31" x14ac:dyDescent="0.2">
      <c r="A70" s="66">
        <f>AE68+1</f>
        <v>46692</v>
      </c>
      <c r="B70" s="67">
        <f t="shared" ref="B70:AD70" si="631">A70+1</f>
        <v>46693</v>
      </c>
      <c r="C70" s="67">
        <f t="shared" si="631"/>
        <v>46694</v>
      </c>
      <c r="D70" s="67">
        <f t="shared" si="631"/>
        <v>46695</v>
      </c>
      <c r="E70" s="67">
        <f t="shared" si="631"/>
        <v>46696</v>
      </c>
      <c r="F70" s="67">
        <f t="shared" si="631"/>
        <v>46697</v>
      </c>
      <c r="G70" s="67">
        <f t="shared" si="631"/>
        <v>46698</v>
      </c>
      <c r="H70" s="67">
        <f t="shared" si="631"/>
        <v>46699</v>
      </c>
      <c r="I70" s="67">
        <f t="shared" si="631"/>
        <v>46700</v>
      </c>
      <c r="J70" s="67">
        <f t="shared" si="631"/>
        <v>46701</v>
      </c>
      <c r="K70" s="67">
        <f t="shared" si="631"/>
        <v>46702</v>
      </c>
      <c r="L70" s="67">
        <f t="shared" si="631"/>
        <v>46703</v>
      </c>
      <c r="M70" s="67">
        <f t="shared" si="631"/>
        <v>46704</v>
      </c>
      <c r="N70" s="67">
        <f t="shared" si="631"/>
        <v>46705</v>
      </c>
      <c r="O70" s="67">
        <f t="shared" si="631"/>
        <v>46706</v>
      </c>
      <c r="P70" s="67">
        <f t="shared" si="631"/>
        <v>46707</v>
      </c>
      <c r="Q70" s="67">
        <f t="shared" si="631"/>
        <v>46708</v>
      </c>
      <c r="R70" s="67">
        <f t="shared" si="631"/>
        <v>46709</v>
      </c>
      <c r="S70" s="67">
        <f t="shared" si="631"/>
        <v>46710</v>
      </c>
      <c r="T70" s="67">
        <f t="shared" si="631"/>
        <v>46711</v>
      </c>
      <c r="U70" s="67">
        <f t="shared" si="631"/>
        <v>46712</v>
      </c>
      <c r="V70" s="67">
        <f t="shared" si="631"/>
        <v>46713</v>
      </c>
      <c r="W70" s="67">
        <f t="shared" si="631"/>
        <v>46714</v>
      </c>
      <c r="X70" s="67">
        <f t="shared" si="631"/>
        <v>46715</v>
      </c>
      <c r="Y70" s="67">
        <f t="shared" si="631"/>
        <v>46716</v>
      </c>
      <c r="Z70" s="67">
        <f t="shared" si="631"/>
        <v>46717</v>
      </c>
      <c r="AA70" s="67">
        <f t="shared" si="631"/>
        <v>46718</v>
      </c>
      <c r="AB70" s="67">
        <f t="shared" si="631"/>
        <v>46719</v>
      </c>
      <c r="AC70" s="67">
        <f t="shared" si="631"/>
        <v>46720</v>
      </c>
      <c r="AD70" s="67">
        <f t="shared" si="631"/>
        <v>46721</v>
      </c>
      <c r="AE70" s="68"/>
    </row>
    <row r="71" spans="1:31" ht="13.5" thickBot="1" x14ac:dyDescent="0.25">
      <c r="A71" s="63" t="str">
        <f t="shared" ref="A71" si="632">TEXT(A70,"aaa")</f>
        <v>月</v>
      </c>
      <c r="B71" s="60" t="str">
        <f t="shared" ref="B71" si="633">TEXT(B70,"aaa")</f>
        <v>火</v>
      </c>
      <c r="C71" s="60" t="str">
        <f t="shared" ref="C71" si="634">TEXT(C70,"aaa")</f>
        <v>水</v>
      </c>
      <c r="D71" s="60" t="str">
        <f t="shared" ref="D71" si="635">TEXT(D70,"aaa")</f>
        <v>木</v>
      </c>
      <c r="E71" s="60" t="str">
        <f t="shared" ref="E71" si="636">TEXT(E70,"aaa")</f>
        <v>金</v>
      </c>
      <c r="F71" s="60" t="str">
        <f t="shared" ref="F71" si="637">TEXT(F70,"aaa")</f>
        <v>土</v>
      </c>
      <c r="G71" s="60" t="str">
        <f t="shared" ref="G71" si="638">TEXT(G70,"aaa")</f>
        <v>日</v>
      </c>
      <c r="H71" s="60" t="str">
        <f t="shared" ref="H71" si="639">TEXT(H70,"aaa")</f>
        <v>月</v>
      </c>
      <c r="I71" s="60" t="str">
        <f t="shared" ref="I71" si="640">TEXT(I70,"aaa")</f>
        <v>火</v>
      </c>
      <c r="J71" s="60" t="str">
        <f t="shared" ref="J71" si="641">TEXT(J70,"aaa")</f>
        <v>水</v>
      </c>
      <c r="K71" s="60" t="str">
        <f t="shared" ref="K71" si="642">TEXT(K70,"aaa")</f>
        <v>木</v>
      </c>
      <c r="L71" s="60" t="str">
        <f t="shared" ref="L71" si="643">TEXT(L70,"aaa")</f>
        <v>金</v>
      </c>
      <c r="M71" s="60" t="str">
        <f t="shared" ref="M71" si="644">TEXT(M70,"aaa")</f>
        <v>土</v>
      </c>
      <c r="N71" s="60" t="str">
        <f t="shared" ref="N71" si="645">TEXT(N70,"aaa")</f>
        <v>日</v>
      </c>
      <c r="O71" s="60" t="str">
        <f t="shared" ref="O71" si="646">TEXT(O70,"aaa")</f>
        <v>月</v>
      </c>
      <c r="P71" s="60" t="str">
        <f t="shared" ref="P71" si="647">TEXT(P70,"aaa")</f>
        <v>火</v>
      </c>
      <c r="Q71" s="60" t="str">
        <f t="shared" ref="Q71" si="648">TEXT(Q70,"aaa")</f>
        <v>水</v>
      </c>
      <c r="R71" s="60" t="str">
        <f t="shared" ref="R71" si="649">TEXT(R70,"aaa")</f>
        <v>木</v>
      </c>
      <c r="S71" s="60" t="str">
        <f t="shared" ref="S71" si="650">TEXT(S70,"aaa")</f>
        <v>金</v>
      </c>
      <c r="T71" s="60" t="str">
        <f t="shared" ref="T71" si="651">TEXT(T70,"aaa")</f>
        <v>土</v>
      </c>
      <c r="U71" s="60" t="str">
        <f t="shared" ref="U71" si="652">TEXT(U70,"aaa")</f>
        <v>日</v>
      </c>
      <c r="V71" s="60" t="str">
        <f t="shared" ref="V71" si="653">TEXT(V70,"aaa")</f>
        <v>月</v>
      </c>
      <c r="W71" s="60" t="str">
        <f t="shared" ref="W71" si="654">TEXT(W70,"aaa")</f>
        <v>火</v>
      </c>
      <c r="X71" s="60" t="str">
        <f t="shared" ref="X71" si="655">TEXT(X70,"aaa")</f>
        <v>水</v>
      </c>
      <c r="Y71" s="60" t="str">
        <f t="shared" ref="Y71" si="656">TEXT(Y70,"aaa")</f>
        <v>木</v>
      </c>
      <c r="Z71" s="60" t="str">
        <f t="shared" ref="Z71" si="657">TEXT(Z70,"aaa")</f>
        <v>金</v>
      </c>
      <c r="AA71" s="60" t="str">
        <f t="shared" ref="AA71" si="658">TEXT(AA70,"aaa")</f>
        <v>土</v>
      </c>
      <c r="AB71" s="60" t="str">
        <f t="shared" ref="AB71" si="659">TEXT(AB70,"aaa")</f>
        <v>日</v>
      </c>
      <c r="AC71" s="60" t="str">
        <f t="shared" ref="AC71" si="660">TEXT(AC70,"aaa")</f>
        <v>月</v>
      </c>
      <c r="AD71" s="60" t="str">
        <f t="shared" ref="AD71" si="661">TEXT(AD70,"aaa")</f>
        <v>火</v>
      </c>
      <c r="AE71" s="65"/>
    </row>
    <row r="72" spans="1:31" x14ac:dyDescent="0.2">
      <c r="A72" s="66">
        <f>AD70+1</f>
        <v>46722</v>
      </c>
      <c r="B72" s="67">
        <f t="shared" ref="B72:N72" si="662">A72+1</f>
        <v>46723</v>
      </c>
      <c r="C72" s="67">
        <f t="shared" si="662"/>
        <v>46724</v>
      </c>
      <c r="D72" s="67">
        <f t="shared" si="662"/>
        <v>46725</v>
      </c>
      <c r="E72" s="67">
        <f t="shared" si="662"/>
        <v>46726</v>
      </c>
      <c r="F72" s="67">
        <f t="shared" si="662"/>
        <v>46727</v>
      </c>
      <c r="G72" s="67">
        <f t="shared" si="662"/>
        <v>46728</v>
      </c>
      <c r="H72" s="67">
        <f t="shared" si="662"/>
        <v>46729</v>
      </c>
      <c r="I72" s="67">
        <f t="shared" si="662"/>
        <v>46730</v>
      </c>
      <c r="J72" s="67">
        <f t="shared" si="662"/>
        <v>46731</v>
      </c>
      <c r="K72" s="67">
        <f t="shared" si="662"/>
        <v>46732</v>
      </c>
      <c r="L72" s="67">
        <f t="shared" si="662"/>
        <v>46733</v>
      </c>
      <c r="M72" s="67">
        <f t="shared" si="662"/>
        <v>46734</v>
      </c>
      <c r="N72" s="67">
        <f t="shared" si="662"/>
        <v>46735</v>
      </c>
      <c r="O72" s="67">
        <f t="shared" ref="O72:AE72" si="663">N72+1</f>
        <v>46736</v>
      </c>
      <c r="P72" s="67">
        <f t="shared" si="663"/>
        <v>46737</v>
      </c>
      <c r="Q72" s="67">
        <f t="shared" si="663"/>
        <v>46738</v>
      </c>
      <c r="R72" s="67">
        <f t="shared" si="663"/>
        <v>46739</v>
      </c>
      <c r="S72" s="67">
        <f t="shared" si="663"/>
        <v>46740</v>
      </c>
      <c r="T72" s="67">
        <f t="shared" si="663"/>
        <v>46741</v>
      </c>
      <c r="U72" s="67">
        <f t="shared" si="663"/>
        <v>46742</v>
      </c>
      <c r="V72" s="67">
        <f t="shared" si="663"/>
        <v>46743</v>
      </c>
      <c r="W72" s="67">
        <f t="shared" si="663"/>
        <v>46744</v>
      </c>
      <c r="X72" s="67">
        <f t="shared" si="663"/>
        <v>46745</v>
      </c>
      <c r="Y72" s="67">
        <f t="shared" si="663"/>
        <v>46746</v>
      </c>
      <c r="Z72" s="67">
        <f t="shared" si="663"/>
        <v>46747</v>
      </c>
      <c r="AA72" s="67">
        <f t="shared" si="663"/>
        <v>46748</v>
      </c>
      <c r="AB72" s="67">
        <f t="shared" si="663"/>
        <v>46749</v>
      </c>
      <c r="AC72" s="67">
        <f t="shared" si="663"/>
        <v>46750</v>
      </c>
      <c r="AD72" s="67">
        <f t="shared" si="663"/>
        <v>46751</v>
      </c>
      <c r="AE72" s="69">
        <f t="shared" si="663"/>
        <v>46752</v>
      </c>
    </row>
    <row r="73" spans="1:31" ht="13.5" thickBot="1" x14ac:dyDescent="0.25">
      <c r="A73" s="63" t="str">
        <f t="shared" ref="A73" si="664">TEXT(A72,"aaa")</f>
        <v>水</v>
      </c>
      <c r="B73" s="60" t="str">
        <f t="shared" ref="B73" si="665">TEXT(B72,"aaa")</f>
        <v>木</v>
      </c>
      <c r="C73" s="60" t="str">
        <f t="shared" ref="C73" si="666">TEXT(C72,"aaa")</f>
        <v>金</v>
      </c>
      <c r="D73" s="60" t="str">
        <f t="shared" ref="D73" si="667">TEXT(D72,"aaa")</f>
        <v>土</v>
      </c>
      <c r="E73" s="60" t="str">
        <f t="shared" ref="E73" si="668">TEXT(E72,"aaa")</f>
        <v>日</v>
      </c>
      <c r="F73" s="60" t="str">
        <f t="shared" ref="F73" si="669">TEXT(F72,"aaa")</f>
        <v>月</v>
      </c>
      <c r="G73" s="60" t="str">
        <f t="shared" ref="G73" si="670">TEXT(G72,"aaa")</f>
        <v>火</v>
      </c>
      <c r="H73" s="60" t="str">
        <f t="shared" ref="H73" si="671">TEXT(H72,"aaa")</f>
        <v>水</v>
      </c>
      <c r="I73" s="60" t="str">
        <f t="shared" ref="I73" si="672">TEXT(I72,"aaa")</f>
        <v>木</v>
      </c>
      <c r="J73" s="60" t="str">
        <f t="shared" ref="J73" si="673">TEXT(J72,"aaa")</f>
        <v>金</v>
      </c>
      <c r="K73" s="60" t="str">
        <f t="shared" ref="K73" si="674">TEXT(K72,"aaa")</f>
        <v>土</v>
      </c>
      <c r="L73" s="60" t="str">
        <f t="shared" ref="L73" si="675">TEXT(L72,"aaa")</f>
        <v>日</v>
      </c>
      <c r="M73" s="60" t="str">
        <f t="shared" ref="M73" si="676">TEXT(M72,"aaa")</f>
        <v>月</v>
      </c>
      <c r="N73" s="60" t="str">
        <f t="shared" ref="N73" si="677">TEXT(N72,"aaa")</f>
        <v>火</v>
      </c>
      <c r="O73" s="60" t="str">
        <f t="shared" ref="O73" si="678">TEXT(O72,"aaa")</f>
        <v>水</v>
      </c>
      <c r="P73" s="60" t="str">
        <f t="shared" ref="P73" si="679">TEXT(P72,"aaa")</f>
        <v>木</v>
      </c>
      <c r="Q73" s="60" t="str">
        <f t="shared" ref="Q73" si="680">TEXT(Q72,"aaa")</f>
        <v>金</v>
      </c>
      <c r="R73" s="60" t="str">
        <f t="shared" ref="R73" si="681">TEXT(R72,"aaa")</f>
        <v>土</v>
      </c>
      <c r="S73" s="60" t="str">
        <f t="shared" ref="S73" si="682">TEXT(S72,"aaa")</f>
        <v>日</v>
      </c>
      <c r="T73" s="60" t="str">
        <f t="shared" ref="T73" si="683">TEXT(T72,"aaa")</f>
        <v>月</v>
      </c>
      <c r="U73" s="60" t="str">
        <f t="shared" ref="U73" si="684">TEXT(U72,"aaa")</f>
        <v>火</v>
      </c>
      <c r="V73" s="60" t="str">
        <f t="shared" ref="V73" si="685">TEXT(V72,"aaa")</f>
        <v>水</v>
      </c>
      <c r="W73" s="60" t="str">
        <f t="shared" ref="W73" si="686">TEXT(W72,"aaa")</f>
        <v>木</v>
      </c>
      <c r="X73" s="60" t="str">
        <f t="shared" ref="X73" si="687">TEXT(X72,"aaa")</f>
        <v>金</v>
      </c>
      <c r="Y73" s="60" t="str">
        <f t="shared" ref="Y73" si="688">TEXT(Y72,"aaa")</f>
        <v>土</v>
      </c>
      <c r="Z73" s="60" t="str">
        <f t="shared" ref="Z73" si="689">TEXT(Z72,"aaa")</f>
        <v>日</v>
      </c>
      <c r="AA73" s="60" t="str">
        <f t="shared" ref="AA73" si="690">TEXT(AA72,"aaa")</f>
        <v>月</v>
      </c>
      <c r="AB73" s="60" t="str">
        <f t="shared" ref="AB73" si="691">TEXT(AB72,"aaa")</f>
        <v>火</v>
      </c>
      <c r="AC73" s="60" t="str">
        <f t="shared" ref="AC73" si="692">TEXT(AC72,"aaa")</f>
        <v>水</v>
      </c>
      <c r="AD73" s="60" t="str">
        <f t="shared" ref="AD73" si="693">TEXT(AD72,"aaa")</f>
        <v>木</v>
      </c>
      <c r="AE73" s="65" t="str">
        <f t="shared" ref="AE73" si="694">TEXT(AE72,"aaa")</f>
        <v>金</v>
      </c>
    </row>
    <row r="74" spans="1:31" x14ac:dyDescent="0.2">
      <c r="A74" s="66">
        <f>AE72+1</f>
        <v>46753</v>
      </c>
      <c r="B74" s="67">
        <f t="shared" ref="B74:AE74" si="695">A74+1</f>
        <v>46754</v>
      </c>
      <c r="C74" s="67">
        <f t="shared" si="695"/>
        <v>46755</v>
      </c>
      <c r="D74" s="67">
        <f t="shared" si="695"/>
        <v>46756</v>
      </c>
      <c r="E74" s="67">
        <f t="shared" si="695"/>
        <v>46757</v>
      </c>
      <c r="F74" s="67">
        <f t="shared" si="695"/>
        <v>46758</v>
      </c>
      <c r="G74" s="67">
        <f t="shared" si="695"/>
        <v>46759</v>
      </c>
      <c r="H74" s="67">
        <f t="shared" si="695"/>
        <v>46760</v>
      </c>
      <c r="I74" s="67">
        <f t="shared" si="695"/>
        <v>46761</v>
      </c>
      <c r="J74" s="67">
        <f t="shared" si="695"/>
        <v>46762</v>
      </c>
      <c r="K74" s="67">
        <f t="shared" si="695"/>
        <v>46763</v>
      </c>
      <c r="L74" s="67">
        <f t="shared" si="695"/>
        <v>46764</v>
      </c>
      <c r="M74" s="67">
        <f t="shared" si="695"/>
        <v>46765</v>
      </c>
      <c r="N74" s="67">
        <f t="shared" si="695"/>
        <v>46766</v>
      </c>
      <c r="O74" s="67">
        <f t="shared" si="695"/>
        <v>46767</v>
      </c>
      <c r="P74" s="67">
        <f t="shared" si="695"/>
        <v>46768</v>
      </c>
      <c r="Q74" s="67">
        <f t="shared" si="695"/>
        <v>46769</v>
      </c>
      <c r="R74" s="67">
        <f t="shared" si="695"/>
        <v>46770</v>
      </c>
      <c r="S74" s="67">
        <f t="shared" si="695"/>
        <v>46771</v>
      </c>
      <c r="T74" s="67">
        <f t="shared" si="695"/>
        <v>46772</v>
      </c>
      <c r="U74" s="67">
        <f t="shared" si="695"/>
        <v>46773</v>
      </c>
      <c r="V74" s="67">
        <f t="shared" si="695"/>
        <v>46774</v>
      </c>
      <c r="W74" s="67">
        <f t="shared" si="695"/>
        <v>46775</v>
      </c>
      <c r="X74" s="67">
        <f t="shared" si="695"/>
        <v>46776</v>
      </c>
      <c r="Y74" s="67">
        <f t="shared" si="695"/>
        <v>46777</v>
      </c>
      <c r="Z74" s="67">
        <f t="shared" si="695"/>
        <v>46778</v>
      </c>
      <c r="AA74" s="67">
        <f t="shared" si="695"/>
        <v>46779</v>
      </c>
      <c r="AB74" s="67">
        <f t="shared" si="695"/>
        <v>46780</v>
      </c>
      <c r="AC74" s="67">
        <f t="shared" si="695"/>
        <v>46781</v>
      </c>
      <c r="AD74" s="67">
        <f t="shared" si="695"/>
        <v>46782</v>
      </c>
      <c r="AE74" s="69">
        <f t="shared" si="695"/>
        <v>46783</v>
      </c>
    </row>
    <row r="75" spans="1:31" ht="13.5" thickBot="1" x14ac:dyDescent="0.25">
      <c r="A75" s="63" t="str">
        <f t="shared" ref="A75" si="696">TEXT(A74,"aaa")</f>
        <v>土</v>
      </c>
      <c r="B75" s="60" t="str">
        <f t="shared" ref="B75" si="697">TEXT(B74,"aaa")</f>
        <v>日</v>
      </c>
      <c r="C75" s="60" t="str">
        <f t="shared" ref="C75" si="698">TEXT(C74,"aaa")</f>
        <v>月</v>
      </c>
      <c r="D75" s="60" t="str">
        <f t="shared" ref="D75" si="699">TEXT(D74,"aaa")</f>
        <v>火</v>
      </c>
      <c r="E75" s="60" t="str">
        <f t="shared" ref="E75" si="700">TEXT(E74,"aaa")</f>
        <v>水</v>
      </c>
      <c r="F75" s="60" t="str">
        <f t="shared" ref="F75" si="701">TEXT(F74,"aaa")</f>
        <v>木</v>
      </c>
      <c r="G75" s="60" t="str">
        <f t="shared" ref="G75" si="702">TEXT(G74,"aaa")</f>
        <v>金</v>
      </c>
      <c r="H75" s="60" t="str">
        <f t="shared" ref="H75" si="703">TEXT(H74,"aaa")</f>
        <v>土</v>
      </c>
      <c r="I75" s="60" t="str">
        <f t="shared" ref="I75" si="704">TEXT(I74,"aaa")</f>
        <v>日</v>
      </c>
      <c r="J75" s="60" t="str">
        <f t="shared" ref="J75" si="705">TEXT(J74,"aaa")</f>
        <v>月</v>
      </c>
      <c r="K75" s="60" t="str">
        <f t="shared" ref="K75" si="706">TEXT(K74,"aaa")</f>
        <v>火</v>
      </c>
      <c r="L75" s="60" t="str">
        <f t="shared" ref="L75" si="707">TEXT(L74,"aaa")</f>
        <v>水</v>
      </c>
      <c r="M75" s="60" t="str">
        <f t="shared" ref="M75" si="708">TEXT(M74,"aaa")</f>
        <v>木</v>
      </c>
      <c r="N75" s="60" t="str">
        <f t="shared" ref="N75" si="709">TEXT(N74,"aaa")</f>
        <v>金</v>
      </c>
      <c r="O75" s="60" t="str">
        <f t="shared" ref="O75" si="710">TEXT(O74,"aaa")</f>
        <v>土</v>
      </c>
      <c r="P75" s="60" t="str">
        <f t="shared" ref="P75" si="711">TEXT(P74,"aaa")</f>
        <v>日</v>
      </c>
      <c r="Q75" s="60" t="str">
        <f t="shared" ref="Q75" si="712">TEXT(Q74,"aaa")</f>
        <v>月</v>
      </c>
      <c r="R75" s="60" t="str">
        <f t="shared" ref="R75" si="713">TEXT(R74,"aaa")</f>
        <v>火</v>
      </c>
      <c r="S75" s="60" t="str">
        <f t="shared" ref="S75" si="714">TEXT(S74,"aaa")</f>
        <v>水</v>
      </c>
      <c r="T75" s="60" t="str">
        <f t="shared" ref="T75" si="715">TEXT(T74,"aaa")</f>
        <v>木</v>
      </c>
      <c r="U75" s="60" t="str">
        <f t="shared" ref="U75" si="716">TEXT(U74,"aaa")</f>
        <v>金</v>
      </c>
      <c r="V75" s="60" t="str">
        <f t="shared" ref="V75" si="717">TEXT(V74,"aaa")</f>
        <v>土</v>
      </c>
      <c r="W75" s="60" t="str">
        <f t="shared" ref="W75" si="718">TEXT(W74,"aaa")</f>
        <v>日</v>
      </c>
      <c r="X75" s="60" t="str">
        <f t="shared" ref="X75" si="719">TEXT(X74,"aaa")</f>
        <v>月</v>
      </c>
      <c r="Y75" s="60" t="str">
        <f t="shared" ref="Y75" si="720">TEXT(Y74,"aaa")</f>
        <v>火</v>
      </c>
      <c r="Z75" s="60" t="str">
        <f t="shared" ref="Z75" si="721">TEXT(Z74,"aaa")</f>
        <v>水</v>
      </c>
      <c r="AA75" s="60" t="str">
        <f t="shared" ref="AA75" si="722">TEXT(AA74,"aaa")</f>
        <v>木</v>
      </c>
      <c r="AB75" s="60" t="str">
        <f t="shared" ref="AB75" si="723">TEXT(AB74,"aaa")</f>
        <v>金</v>
      </c>
      <c r="AC75" s="60" t="str">
        <f t="shared" ref="AC75" si="724">TEXT(AC74,"aaa")</f>
        <v>土</v>
      </c>
      <c r="AD75" s="60" t="str">
        <f t="shared" ref="AD75" si="725">TEXT(AD74,"aaa")</f>
        <v>日</v>
      </c>
      <c r="AE75" s="65" t="str">
        <f t="shared" ref="AE75" si="726">TEXT(AE74,"aaa")</f>
        <v>月</v>
      </c>
    </row>
    <row r="76" spans="1:31" x14ac:dyDescent="0.2">
      <c r="A76" s="66">
        <f>AE74+1</f>
        <v>46784</v>
      </c>
      <c r="B76" s="67">
        <f t="shared" ref="B76:P76" si="727">A76+1</f>
        <v>46785</v>
      </c>
      <c r="C76" s="67">
        <f t="shared" si="727"/>
        <v>46786</v>
      </c>
      <c r="D76" s="67">
        <f t="shared" si="727"/>
        <v>46787</v>
      </c>
      <c r="E76" s="67">
        <f t="shared" si="727"/>
        <v>46788</v>
      </c>
      <c r="F76" s="67">
        <f t="shared" si="727"/>
        <v>46789</v>
      </c>
      <c r="G76" s="67">
        <f t="shared" si="727"/>
        <v>46790</v>
      </c>
      <c r="H76" s="67">
        <f t="shared" si="727"/>
        <v>46791</v>
      </c>
      <c r="I76" s="67">
        <f t="shared" si="727"/>
        <v>46792</v>
      </c>
      <c r="J76" s="67">
        <f t="shared" si="727"/>
        <v>46793</v>
      </c>
      <c r="K76" s="67">
        <f t="shared" si="727"/>
        <v>46794</v>
      </c>
      <c r="L76" s="67">
        <f t="shared" si="727"/>
        <v>46795</v>
      </c>
      <c r="M76" s="67">
        <f t="shared" si="727"/>
        <v>46796</v>
      </c>
      <c r="N76" s="67">
        <f t="shared" si="727"/>
        <v>46797</v>
      </c>
      <c r="O76" s="67">
        <f t="shared" si="727"/>
        <v>46798</v>
      </c>
      <c r="P76" s="67">
        <f t="shared" si="727"/>
        <v>46799</v>
      </c>
      <c r="Q76" s="67">
        <f t="shared" ref="Q76:AC76" si="728">P76+1</f>
        <v>46800</v>
      </c>
      <c r="R76" s="67">
        <f t="shared" si="728"/>
        <v>46801</v>
      </c>
      <c r="S76" s="67">
        <f t="shared" si="728"/>
        <v>46802</v>
      </c>
      <c r="T76" s="67">
        <f t="shared" si="728"/>
        <v>46803</v>
      </c>
      <c r="U76" s="67">
        <f t="shared" si="728"/>
        <v>46804</v>
      </c>
      <c r="V76" s="67">
        <f t="shared" si="728"/>
        <v>46805</v>
      </c>
      <c r="W76" s="67">
        <f t="shared" si="728"/>
        <v>46806</v>
      </c>
      <c r="X76" s="67">
        <f t="shared" si="728"/>
        <v>46807</v>
      </c>
      <c r="Y76" s="67">
        <f t="shared" si="728"/>
        <v>46808</v>
      </c>
      <c r="Z76" s="67">
        <f t="shared" si="728"/>
        <v>46809</v>
      </c>
      <c r="AA76" s="67">
        <f t="shared" si="728"/>
        <v>46810</v>
      </c>
      <c r="AB76" s="67">
        <f t="shared" si="728"/>
        <v>46811</v>
      </c>
      <c r="AC76" s="67">
        <f t="shared" si="728"/>
        <v>46812</v>
      </c>
      <c r="AD76" s="64"/>
      <c r="AE76" s="68"/>
    </row>
    <row r="77" spans="1:31" ht="13.5" thickBot="1" x14ac:dyDescent="0.25">
      <c r="A77" s="63" t="str">
        <f t="shared" ref="A77" si="729">TEXT(A76,"aaa")</f>
        <v>火</v>
      </c>
      <c r="B77" s="60" t="str">
        <f t="shared" ref="B77" si="730">TEXT(B76,"aaa")</f>
        <v>水</v>
      </c>
      <c r="C77" s="60" t="str">
        <f t="shared" ref="C77" si="731">TEXT(C76,"aaa")</f>
        <v>木</v>
      </c>
      <c r="D77" s="60" t="str">
        <f t="shared" ref="D77" si="732">TEXT(D76,"aaa")</f>
        <v>金</v>
      </c>
      <c r="E77" s="60" t="str">
        <f t="shared" ref="E77" si="733">TEXT(E76,"aaa")</f>
        <v>土</v>
      </c>
      <c r="F77" s="60" t="str">
        <f t="shared" ref="F77" si="734">TEXT(F76,"aaa")</f>
        <v>日</v>
      </c>
      <c r="G77" s="60" t="str">
        <f t="shared" ref="G77" si="735">TEXT(G76,"aaa")</f>
        <v>月</v>
      </c>
      <c r="H77" s="60" t="str">
        <f t="shared" ref="H77" si="736">TEXT(H76,"aaa")</f>
        <v>火</v>
      </c>
      <c r="I77" s="60" t="str">
        <f t="shared" ref="I77" si="737">TEXT(I76,"aaa")</f>
        <v>水</v>
      </c>
      <c r="J77" s="60" t="str">
        <f t="shared" ref="J77" si="738">TEXT(J76,"aaa")</f>
        <v>木</v>
      </c>
      <c r="K77" s="60" t="str">
        <f t="shared" ref="K77" si="739">TEXT(K76,"aaa")</f>
        <v>金</v>
      </c>
      <c r="L77" s="60" t="str">
        <f t="shared" ref="L77" si="740">TEXT(L76,"aaa")</f>
        <v>土</v>
      </c>
      <c r="M77" s="60" t="str">
        <f t="shared" ref="M77" si="741">TEXT(M76,"aaa")</f>
        <v>日</v>
      </c>
      <c r="N77" s="60" t="str">
        <f t="shared" ref="N77" si="742">TEXT(N76,"aaa")</f>
        <v>月</v>
      </c>
      <c r="O77" s="60" t="str">
        <f t="shared" ref="O77" si="743">TEXT(O76,"aaa")</f>
        <v>火</v>
      </c>
      <c r="P77" s="60" t="str">
        <f t="shared" ref="P77" si="744">TEXT(P76,"aaa")</f>
        <v>水</v>
      </c>
      <c r="Q77" s="60" t="str">
        <f t="shared" ref="Q77" si="745">TEXT(Q76,"aaa")</f>
        <v>木</v>
      </c>
      <c r="R77" s="60" t="str">
        <f t="shared" ref="R77" si="746">TEXT(R76,"aaa")</f>
        <v>金</v>
      </c>
      <c r="S77" s="60" t="str">
        <f t="shared" ref="S77" si="747">TEXT(S76,"aaa")</f>
        <v>土</v>
      </c>
      <c r="T77" s="60" t="str">
        <f t="shared" ref="T77" si="748">TEXT(T76,"aaa")</f>
        <v>日</v>
      </c>
      <c r="U77" s="60" t="str">
        <f t="shared" ref="U77" si="749">TEXT(U76,"aaa")</f>
        <v>月</v>
      </c>
      <c r="V77" s="60" t="str">
        <f t="shared" ref="V77" si="750">TEXT(V76,"aaa")</f>
        <v>火</v>
      </c>
      <c r="W77" s="60" t="str">
        <f t="shared" ref="W77" si="751">TEXT(W76,"aaa")</f>
        <v>水</v>
      </c>
      <c r="X77" s="60" t="str">
        <f t="shared" ref="X77" si="752">TEXT(X76,"aaa")</f>
        <v>木</v>
      </c>
      <c r="Y77" s="60" t="str">
        <f t="shared" ref="Y77" si="753">TEXT(Y76,"aaa")</f>
        <v>金</v>
      </c>
      <c r="Z77" s="60" t="str">
        <f t="shared" ref="Z77" si="754">TEXT(Z76,"aaa")</f>
        <v>土</v>
      </c>
      <c r="AA77" s="60" t="str">
        <f t="shared" ref="AA77" si="755">TEXT(AA76,"aaa")</f>
        <v>日</v>
      </c>
      <c r="AB77" s="60" t="str">
        <f t="shared" ref="AB77" si="756">TEXT(AB76,"aaa")</f>
        <v>月</v>
      </c>
      <c r="AC77" s="60" t="str">
        <f t="shared" ref="AC77" si="757">TEXT(AC76,"aaa")</f>
        <v>火</v>
      </c>
      <c r="AD77" s="60"/>
      <c r="AE77" s="65"/>
    </row>
    <row r="78" spans="1:31" x14ac:dyDescent="0.2">
      <c r="A78" s="66">
        <f>AC76+1</f>
        <v>46813</v>
      </c>
      <c r="B78" s="67">
        <f t="shared" ref="B78:AE78" si="758">A78+1</f>
        <v>46814</v>
      </c>
      <c r="C78" s="67">
        <f t="shared" si="758"/>
        <v>46815</v>
      </c>
      <c r="D78" s="67">
        <f t="shared" si="758"/>
        <v>46816</v>
      </c>
      <c r="E78" s="67">
        <f t="shared" si="758"/>
        <v>46817</v>
      </c>
      <c r="F78" s="67">
        <f t="shared" si="758"/>
        <v>46818</v>
      </c>
      <c r="G78" s="67">
        <f t="shared" si="758"/>
        <v>46819</v>
      </c>
      <c r="H78" s="67">
        <f t="shared" si="758"/>
        <v>46820</v>
      </c>
      <c r="I78" s="67">
        <f t="shared" si="758"/>
        <v>46821</v>
      </c>
      <c r="J78" s="67">
        <f t="shared" si="758"/>
        <v>46822</v>
      </c>
      <c r="K78" s="67">
        <f t="shared" si="758"/>
        <v>46823</v>
      </c>
      <c r="L78" s="67">
        <f t="shared" si="758"/>
        <v>46824</v>
      </c>
      <c r="M78" s="67">
        <f t="shared" si="758"/>
        <v>46825</v>
      </c>
      <c r="N78" s="67">
        <f t="shared" si="758"/>
        <v>46826</v>
      </c>
      <c r="O78" s="67">
        <f t="shared" si="758"/>
        <v>46827</v>
      </c>
      <c r="P78" s="67">
        <f t="shared" si="758"/>
        <v>46828</v>
      </c>
      <c r="Q78" s="67">
        <f t="shared" si="758"/>
        <v>46829</v>
      </c>
      <c r="R78" s="67">
        <f t="shared" si="758"/>
        <v>46830</v>
      </c>
      <c r="S78" s="67">
        <f t="shared" si="758"/>
        <v>46831</v>
      </c>
      <c r="T78" s="67">
        <f t="shared" si="758"/>
        <v>46832</v>
      </c>
      <c r="U78" s="67">
        <f t="shared" si="758"/>
        <v>46833</v>
      </c>
      <c r="V78" s="67">
        <f t="shared" si="758"/>
        <v>46834</v>
      </c>
      <c r="W78" s="67">
        <f t="shared" si="758"/>
        <v>46835</v>
      </c>
      <c r="X78" s="67">
        <f t="shared" si="758"/>
        <v>46836</v>
      </c>
      <c r="Y78" s="67">
        <f t="shared" si="758"/>
        <v>46837</v>
      </c>
      <c r="Z78" s="67">
        <f t="shared" si="758"/>
        <v>46838</v>
      </c>
      <c r="AA78" s="67">
        <f t="shared" si="758"/>
        <v>46839</v>
      </c>
      <c r="AB78" s="67">
        <f t="shared" si="758"/>
        <v>46840</v>
      </c>
      <c r="AC78" s="67">
        <f t="shared" si="758"/>
        <v>46841</v>
      </c>
      <c r="AD78" s="67">
        <f t="shared" si="758"/>
        <v>46842</v>
      </c>
      <c r="AE78" s="69">
        <f t="shared" si="758"/>
        <v>46843</v>
      </c>
    </row>
    <row r="79" spans="1:31" ht="13.5" thickBot="1" x14ac:dyDescent="0.25">
      <c r="A79" s="63" t="str">
        <f t="shared" ref="A79" si="759">TEXT(A78,"aaa")</f>
        <v>水</v>
      </c>
      <c r="B79" s="60" t="str">
        <f t="shared" ref="B79" si="760">TEXT(B78,"aaa")</f>
        <v>木</v>
      </c>
      <c r="C79" s="60" t="str">
        <f t="shared" ref="C79" si="761">TEXT(C78,"aaa")</f>
        <v>金</v>
      </c>
      <c r="D79" s="60" t="str">
        <f t="shared" ref="D79" si="762">TEXT(D78,"aaa")</f>
        <v>土</v>
      </c>
      <c r="E79" s="60" t="str">
        <f t="shared" ref="E79" si="763">TEXT(E78,"aaa")</f>
        <v>日</v>
      </c>
      <c r="F79" s="60" t="str">
        <f t="shared" ref="F79" si="764">TEXT(F78,"aaa")</f>
        <v>月</v>
      </c>
      <c r="G79" s="60" t="str">
        <f t="shared" ref="G79" si="765">TEXT(G78,"aaa")</f>
        <v>火</v>
      </c>
      <c r="H79" s="60" t="str">
        <f t="shared" ref="H79" si="766">TEXT(H78,"aaa")</f>
        <v>水</v>
      </c>
      <c r="I79" s="60" t="str">
        <f t="shared" ref="I79" si="767">TEXT(I78,"aaa")</f>
        <v>木</v>
      </c>
      <c r="J79" s="60" t="str">
        <f t="shared" ref="J79" si="768">TEXT(J78,"aaa")</f>
        <v>金</v>
      </c>
      <c r="K79" s="60" t="str">
        <f t="shared" ref="K79" si="769">TEXT(K78,"aaa")</f>
        <v>土</v>
      </c>
      <c r="L79" s="60" t="str">
        <f t="shared" ref="L79" si="770">TEXT(L78,"aaa")</f>
        <v>日</v>
      </c>
      <c r="M79" s="60" t="str">
        <f t="shared" ref="M79" si="771">TEXT(M78,"aaa")</f>
        <v>月</v>
      </c>
      <c r="N79" s="60" t="str">
        <f t="shared" ref="N79" si="772">TEXT(N78,"aaa")</f>
        <v>火</v>
      </c>
      <c r="O79" s="60" t="str">
        <f t="shared" ref="O79" si="773">TEXT(O78,"aaa")</f>
        <v>水</v>
      </c>
      <c r="P79" s="60" t="str">
        <f t="shared" ref="P79" si="774">TEXT(P78,"aaa")</f>
        <v>木</v>
      </c>
      <c r="Q79" s="60" t="str">
        <f t="shared" ref="Q79" si="775">TEXT(Q78,"aaa")</f>
        <v>金</v>
      </c>
      <c r="R79" s="60" t="str">
        <f t="shared" ref="R79" si="776">TEXT(R78,"aaa")</f>
        <v>土</v>
      </c>
      <c r="S79" s="60" t="str">
        <f t="shared" ref="S79" si="777">TEXT(S78,"aaa")</f>
        <v>日</v>
      </c>
      <c r="T79" s="60" t="str">
        <f t="shared" ref="T79" si="778">TEXT(T78,"aaa")</f>
        <v>月</v>
      </c>
      <c r="U79" s="60" t="str">
        <f t="shared" ref="U79" si="779">TEXT(U78,"aaa")</f>
        <v>火</v>
      </c>
      <c r="V79" s="60" t="str">
        <f t="shared" ref="V79" si="780">TEXT(V78,"aaa")</f>
        <v>水</v>
      </c>
      <c r="W79" s="60" t="str">
        <f t="shared" ref="W79" si="781">TEXT(W78,"aaa")</f>
        <v>木</v>
      </c>
      <c r="X79" s="60" t="str">
        <f t="shared" ref="X79" si="782">TEXT(X78,"aaa")</f>
        <v>金</v>
      </c>
      <c r="Y79" s="60" t="str">
        <f t="shared" ref="Y79" si="783">TEXT(Y78,"aaa")</f>
        <v>土</v>
      </c>
      <c r="Z79" s="60" t="str">
        <f t="shared" ref="Z79" si="784">TEXT(Z78,"aaa")</f>
        <v>日</v>
      </c>
      <c r="AA79" s="60" t="str">
        <f t="shared" ref="AA79" si="785">TEXT(AA78,"aaa")</f>
        <v>月</v>
      </c>
      <c r="AB79" s="60" t="str">
        <f t="shared" ref="AB79" si="786">TEXT(AB78,"aaa")</f>
        <v>火</v>
      </c>
      <c r="AC79" s="60" t="str">
        <f t="shared" ref="AC79" si="787">TEXT(AC78,"aaa")</f>
        <v>水</v>
      </c>
      <c r="AD79" s="60" t="str">
        <f t="shared" ref="AD79:AE79" si="788">TEXT(AD78,"aaa")</f>
        <v>木</v>
      </c>
      <c r="AE79" s="65" t="str">
        <f t="shared" si="788"/>
        <v>金</v>
      </c>
    </row>
    <row r="82" spans="1:31" ht="13.5" thickBot="1" x14ac:dyDescent="0.25">
      <c r="A82" s="62" t="s">
        <v>141</v>
      </c>
    </row>
    <row r="83" spans="1:31" x14ac:dyDescent="0.2">
      <c r="A83" s="66">
        <f>AE78+1</f>
        <v>46844</v>
      </c>
      <c r="B83" s="67">
        <f>A83+1</f>
        <v>46845</v>
      </c>
      <c r="C83" s="67">
        <f t="shared" ref="C83:AD83" si="789">B83+1</f>
        <v>46846</v>
      </c>
      <c r="D83" s="67">
        <f t="shared" si="789"/>
        <v>46847</v>
      </c>
      <c r="E83" s="67">
        <f t="shared" si="789"/>
        <v>46848</v>
      </c>
      <c r="F83" s="67">
        <f t="shared" si="789"/>
        <v>46849</v>
      </c>
      <c r="G83" s="67">
        <f t="shared" si="789"/>
        <v>46850</v>
      </c>
      <c r="H83" s="67">
        <f t="shared" si="789"/>
        <v>46851</v>
      </c>
      <c r="I83" s="67">
        <f t="shared" si="789"/>
        <v>46852</v>
      </c>
      <c r="J83" s="67">
        <f t="shared" si="789"/>
        <v>46853</v>
      </c>
      <c r="K83" s="67">
        <f t="shared" si="789"/>
        <v>46854</v>
      </c>
      <c r="L83" s="67">
        <f t="shared" si="789"/>
        <v>46855</v>
      </c>
      <c r="M83" s="67">
        <f t="shared" si="789"/>
        <v>46856</v>
      </c>
      <c r="N83" s="67">
        <f t="shared" si="789"/>
        <v>46857</v>
      </c>
      <c r="O83" s="67">
        <f t="shared" si="789"/>
        <v>46858</v>
      </c>
      <c r="P83" s="67">
        <f t="shared" si="789"/>
        <v>46859</v>
      </c>
      <c r="Q83" s="67">
        <f t="shared" si="789"/>
        <v>46860</v>
      </c>
      <c r="R83" s="67">
        <f t="shared" si="789"/>
        <v>46861</v>
      </c>
      <c r="S83" s="67">
        <f t="shared" si="789"/>
        <v>46862</v>
      </c>
      <c r="T83" s="67">
        <f t="shared" si="789"/>
        <v>46863</v>
      </c>
      <c r="U83" s="67">
        <f t="shared" si="789"/>
        <v>46864</v>
      </c>
      <c r="V83" s="67">
        <f t="shared" si="789"/>
        <v>46865</v>
      </c>
      <c r="W83" s="67">
        <f t="shared" si="789"/>
        <v>46866</v>
      </c>
      <c r="X83" s="67">
        <f t="shared" si="789"/>
        <v>46867</v>
      </c>
      <c r="Y83" s="67">
        <f t="shared" si="789"/>
        <v>46868</v>
      </c>
      <c r="Z83" s="67">
        <f t="shared" si="789"/>
        <v>46869</v>
      </c>
      <c r="AA83" s="67">
        <f t="shared" si="789"/>
        <v>46870</v>
      </c>
      <c r="AB83" s="67">
        <f t="shared" si="789"/>
        <v>46871</v>
      </c>
      <c r="AC83" s="67">
        <f t="shared" si="789"/>
        <v>46872</v>
      </c>
      <c r="AD83" s="67">
        <f t="shared" si="789"/>
        <v>46873</v>
      </c>
      <c r="AE83" s="69"/>
    </row>
    <row r="84" spans="1:31" ht="13.5" thickBot="1" x14ac:dyDescent="0.25">
      <c r="A84" s="63" t="str">
        <f>TEXT(A83,"aaa")</f>
        <v>土</v>
      </c>
      <c r="B84" s="60" t="str">
        <f>TEXT(B83,"aaa")</f>
        <v>日</v>
      </c>
      <c r="C84" s="60" t="str">
        <f t="shared" ref="C84:AD84" si="790">TEXT(C83,"aaa")</f>
        <v>月</v>
      </c>
      <c r="D84" s="60" t="str">
        <f t="shared" si="790"/>
        <v>火</v>
      </c>
      <c r="E84" s="60" t="str">
        <f t="shared" si="790"/>
        <v>水</v>
      </c>
      <c r="F84" s="60" t="str">
        <f t="shared" si="790"/>
        <v>木</v>
      </c>
      <c r="G84" s="60" t="str">
        <f t="shared" si="790"/>
        <v>金</v>
      </c>
      <c r="H84" s="60" t="str">
        <f t="shared" si="790"/>
        <v>土</v>
      </c>
      <c r="I84" s="60" t="str">
        <f t="shared" si="790"/>
        <v>日</v>
      </c>
      <c r="J84" s="60" t="str">
        <f t="shared" si="790"/>
        <v>月</v>
      </c>
      <c r="K84" s="60" t="str">
        <f t="shared" si="790"/>
        <v>火</v>
      </c>
      <c r="L84" s="60" t="str">
        <f t="shared" si="790"/>
        <v>水</v>
      </c>
      <c r="M84" s="60" t="str">
        <f t="shared" si="790"/>
        <v>木</v>
      </c>
      <c r="N84" s="60" t="str">
        <f t="shared" si="790"/>
        <v>金</v>
      </c>
      <c r="O84" s="60" t="str">
        <f t="shared" si="790"/>
        <v>土</v>
      </c>
      <c r="P84" s="60" t="str">
        <f t="shared" si="790"/>
        <v>日</v>
      </c>
      <c r="Q84" s="60" t="str">
        <f t="shared" si="790"/>
        <v>月</v>
      </c>
      <c r="R84" s="60" t="str">
        <f t="shared" si="790"/>
        <v>火</v>
      </c>
      <c r="S84" s="60" t="str">
        <f t="shared" si="790"/>
        <v>水</v>
      </c>
      <c r="T84" s="60" t="str">
        <f t="shared" si="790"/>
        <v>木</v>
      </c>
      <c r="U84" s="60" t="str">
        <f t="shared" si="790"/>
        <v>金</v>
      </c>
      <c r="V84" s="60" t="str">
        <f t="shared" si="790"/>
        <v>土</v>
      </c>
      <c r="W84" s="60" t="str">
        <f t="shared" si="790"/>
        <v>日</v>
      </c>
      <c r="X84" s="60" t="str">
        <f t="shared" si="790"/>
        <v>月</v>
      </c>
      <c r="Y84" s="60" t="str">
        <f t="shared" si="790"/>
        <v>火</v>
      </c>
      <c r="Z84" s="60" t="str">
        <f t="shared" si="790"/>
        <v>水</v>
      </c>
      <c r="AA84" s="60" t="str">
        <f t="shared" si="790"/>
        <v>木</v>
      </c>
      <c r="AB84" s="60" t="str">
        <f t="shared" si="790"/>
        <v>金</v>
      </c>
      <c r="AC84" s="60" t="str">
        <f t="shared" si="790"/>
        <v>土</v>
      </c>
      <c r="AD84" s="60" t="str">
        <f t="shared" si="790"/>
        <v>日</v>
      </c>
      <c r="AE84" s="65"/>
    </row>
    <row r="85" spans="1:31" x14ac:dyDescent="0.2">
      <c r="A85" s="66">
        <f>AD83+1</f>
        <v>46874</v>
      </c>
      <c r="B85" s="67">
        <f t="shared" ref="B85" si="791">A85+1</f>
        <v>46875</v>
      </c>
      <c r="C85" s="67">
        <f t="shared" ref="C85" si="792">B85+1</f>
        <v>46876</v>
      </c>
      <c r="D85" s="67">
        <f t="shared" ref="D85" si="793">C85+1</f>
        <v>46877</v>
      </c>
      <c r="E85" s="67">
        <f t="shared" ref="E85" si="794">D85+1</f>
        <v>46878</v>
      </c>
      <c r="F85" s="67">
        <f t="shared" ref="F85" si="795">E85+1</f>
        <v>46879</v>
      </c>
      <c r="G85" s="67">
        <f t="shared" ref="G85" si="796">F85+1</f>
        <v>46880</v>
      </c>
      <c r="H85" s="67">
        <f t="shared" ref="H85" si="797">G85+1</f>
        <v>46881</v>
      </c>
      <c r="I85" s="67">
        <f t="shared" ref="I85" si="798">H85+1</f>
        <v>46882</v>
      </c>
      <c r="J85" s="67">
        <f t="shared" ref="J85" si="799">I85+1</f>
        <v>46883</v>
      </c>
      <c r="K85" s="67">
        <f t="shared" ref="K85" si="800">J85+1</f>
        <v>46884</v>
      </c>
      <c r="L85" s="67">
        <f t="shared" ref="L85" si="801">K85+1</f>
        <v>46885</v>
      </c>
      <c r="M85" s="67">
        <f t="shared" ref="M85" si="802">L85+1</f>
        <v>46886</v>
      </c>
      <c r="N85" s="67">
        <f t="shared" ref="N85" si="803">M85+1</f>
        <v>46887</v>
      </c>
      <c r="O85" s="67">
        <f t="shared" ref="O85" si="804">N85+1</f>
        <v>46888</v>
      </c>
      <c r="P85" s="67">
        <f t="shared" ref="P85" si="805">O85+1</f>
        <v>46889</v>
      </c>
      <c r="Q85" s="67">
        <f t="shared" ref="Q85" si="806">P85+1</f>
        <v>46890</v>
      </c>
      <c r="R85" s="67">
        <f t="shared" ref="R85" si="807">Q85+1</f>
        <v>46891</v>
      </c>
      <c r="S85" s="67">
        <f t="shared" ref="S85" si="808">R85+1</f>
        <v>46892</v>
      </c>
      <c r="T85" s="67">
        <f t="shared" ref="T85" si="809">S85+1</f>
        <v>46893</v>
      </c>
      <c r="U85" s="67">
        <f t="shared" ref="U85" si="810">T85+1</f>
        <v>46894</v>
      </c>
      <c r="V85" s="67">
        <f t="shared" ref="V85" si="811">U85+1</f>
        <v>46895</v>
      </c>
      <c r="W85" s="67">
        <f t="shared" ref="W85" si="812">V85+1</f>
        <v>46896</v>
      </c>
      <c r="X85" s="67">
        <f t="shared" ref="X85" si="813">W85+1</f>
        <v>46897</v>
      </c>
      <c r="Y85" s="67">
        <f t="shared" ref="Y85" si="814">X85+1</f>
        <v>46898</v>
      </c>
      <c r="Z85" s="67">
        <f t="shared" ref="Z85" si="815">Y85+1</f>
        <v>46899</v>
      </c>
      <c r="AA85" s="67">
        <f t="shared" ref="AA85" si="816">Z85+1</f>
        <v>46900</v>
      </c>
      <c r="AB85" s="67">
        <f t="shared" ref="AB85" si="817">AA85+1</f>
        <v>46901</v>
      </c>
      <c r="AC85" s="67">
        <f t="shared" ref="AC85" si="818">AB85+1</f>
        <v>46902</v>
      </c>
      <c r="AD85" s="67">
        <f t="shared" ref="AD85" si="819">AC85+1</f>
        <v>46903</v>
      </c>
      <c r="AE85" s="69">
        <f t="shared" ref="AE85" si="820">AD85+1</f>
        <v>46904</v>
      </c>
    </row>
    <row r="86" spans="1:31" ht="13.5" thickBot="1" x14ac:dyDescent="0.25">
      <c r="A86" s="63" t="str">
        <f t="shared" ref="A86:AE86" si="821">TEXT(A85,"aaa")</f>
        <v>月</v>
      </c>
      <c r="B86" s="60" t="str">
        <f t="shared" si="821"/>
        <v>火</v>
      </c>
      <c r="C86" s="60" t="str">
        <f t="shared" si="821"/>
        <v>水</v>
      </c>
      <c r="D86" s="60" t="str">
        <f t="shared" si="821"/>
        <v>木</v>
      </c>
      <c r="E86" s="60" t="str">
        <f t="shared" si="821"/>
        <v>金</v>
      </c>
      <c r="F86" s="60" t="str">
        <f t="shared" si="821"/>
        <v>土</v>
      </c>
      <c r="G86" s="60" t="str">
        <f t="shared" si="821"/>
        <v>日</v>
      </c>
      <c r="H86" s="60" t="str">
        <f t="shared" si="821"/>
        <v>月</v>
      </c>
      <c r="I86" s="60" t="str">
        <f t="shared" si="821"/>
        <v>火</v>
      </c>
      <c r="J86" s="60" t="str">
        <f t="shared" si="821"/>
        <v>水</v>
      </c>
      <c r="K86" s="60" t="str">
        <f t="shared" si="821"/>
        <v>木</v>
      </c>
      <c r="L86" s="60" t="str">
        <f t="shared" si="821"/>
        <v>金</v>
      </c>
      <c r="M86" s="60" t="str">
        <f t="shared" si="821"/>
        <v>土</v>
      </c>
      <c r="N86" s="60" t="str">
        <f t="shared" si="821"/>
        <v>日</v>
      </c>
      <c r="O86" s="60" t="str">
        <f t="shared" si="821"/>
        <v>月</v>
      </c>
      <c r="P86" s="60" t="str">
        <f t="shared" si="821"/>
        <v>火</v>
      </c>
      <c r="Q86" s="60" t="str">
        <f t="shared" si="821"/>
        <v>水</v>
      </c>
      <c r="R86" s="60" t="str">
        <f t="shared" si="821"/>
        <v>木</v>
      </c>
      <c r="S86" s="60" t="str">
        <f t="shared" si="821"/>
        <v>金</v>
      </c>
      <c r="T86" s="60" t="str">
        <f t="shared" si="821"/>
        <v>土</v>
      </c>
      <c r="U86" s="60" t="str">
        <f t="shared" si="821"/>
        <v>日</v>
      </c>
      <c r="V86" s="60" t="str">
        <f t="shared" si="821"/>
        <v>月</v>
      </c>
      <c r="W86" s="60" t="str">
        <f t="shared" si="821"/>
        <v>火</v>
      </c>
      <c r="X86" s="60" t="str">
        <f t="shared" si="821"/>
        <v>水</v>
      </c>
      <c r="Y86" s="60" t="str">
        <f t="shared" si="821"/>
        <v>木</v>
      </c>
      <c r="Z86" s="60" t="str">
        <f t="shared" si="821"/>
        <v>金</v>
      </c>
      <c r="AA86" s="60" t="str">
        <f t="shared" si="821"/>
        <v>土</v>
      </c>
      <c r="AB86" s="60" t="str">
        <f t="shared" si="821"/>
        <v>日</v>
      </c>
      <c r="AC86" s="60" t="str">
        <f t="shared" si="821"/>
        <v>月</v>
      </c>
      <c r="AD86" s="60" t="str">
        <f t="shared" si="821"/>
        <v>火</v>
      </c>
      <c r="AE86" s="65" t="str">
        <f t="shared" si="821"/>
        <v>水</v>
      </c>
    </row>
    <row r="87" spans="1:31" x14ac:dyDescent="0.2">
      <c r="A87" s="66">
        <f>AE85+1</f>
        <v>46905</v>
      </c>
      <c r="B87" s="67">
        <f>A87+1</f>
        <v>46906</v>
      </c>
      <c r="C87" s="67">
        <f>B87+1</f>
        <v>46907</v>
      </c>
      <c r="D87" s="67">
        <f>C87+1</f>
        <v>46908</v>
      </c>
      <c r="E87" s="67">
        <f>D87+1</f>
        <v>46909</v>
      </c>
      <c r="F87" s="67">
        <f t="shared" ref="F87" si="822">E87+1</f>
        <v>46910</v>
      </c>
      <c r="G87" s="67">
        <f t="shared" ref="G87" si="823">F87+1</f>
        <v>46911</v>
      </c>
      <c r="H87" s="67">
        <f t="shared" ref="H87" si="824">G87+1</f>
        <v>46912</v>
      </c>
      <c r="I87" s="67">
        <f t="shared" ref="I87" si="825">H87+1</f>
        <v>46913</v>
      </c>
      <c r="J87" s="67">
        <f t="shared" ref="J87" si="826">I87+1</f>
        <v>46914</v>
      </c>
      <c r="K87" s="67">
        <f t="shared" ref="K87" si="827">J87+1</f>
        <v>46915</v>
      </c>
      <c r="L87" s="67">
        <f t="shared" ref="L87" si="828">K87+1</f>
        <v>46916</v>
      </c>
      <c r="M87" s="67">
        <f t="shared" ref="M87" si="829">L87+1</f>
        <v>46917</v>
      </c>
      <c r="N87" s="67">
        <f t="shared" ref="N87" si="830">M87+1</f>
        <v>46918</v>
      </c>
      <c r="O87" s="67">
        <f t="shared" ref="O87" si="831">N87+1</f>
        <v>46919</v>
      </c>
      <c r="P87" s="67">
        <f t="shared" ref="P87" si="832">O87+1</f>
        <v>46920</v>
      </c>
      <c r="Q87" s="67">
        <f t="shared" ref="Q87" si="833">P87+1</f>
        <v>46921</v>
      </c>
      <c r="R87" s="67">
        <f t="shared" ref="R87" si="834">Q87+1</f>
        <v>46922</v>
      </c>
      <c r="S87" s="67">
        <f t="shared" ref="S87" si="835">R87+1</f>
        <v>46923</v>
      </c>
      <c r="T87" s="67">
        <f t="shared" ref="T87" si="836">S87+1</f>
        <v>46924</v>
      </c>
      <c r="U87" s="67">
        <f t="shared" ref="U87" si="837">T87+1</f>
        <v>46925</v>
      </c>
      <c r="V87" s="67">
        <f t="shared" ref="V87" si="838">U87+1</f>
        <v>46926</v>
      </c>
      <c r="W87" s="67">
        <f t="shared" ref="W87" si="839">V87+1</f>
        <v>46927</v>
      </c>
      <c r="X87" s="67">
        <f t="shared" ref="X87" si="840">W87+1</f>
        <v>46928</v>
      </c>
      <c r="Y87" s="67">
        <f t="shared" ref="Y87" si="841">X87+1</f>
        <v>46929</v>
      </c>
      <c r="Z87" s="67">
        <f t="shared" ref="Z87" si="842">Y87+1</f>
        <v>46930</v>
      </c>
      <c r="AA87" s="67">
        <f t="shared" ref="AA87" si="843">Z87+1</f>
        <v>46931</v>
      </c>
      <c r="AB87" s="67">
        <f t="shared" ref="AB87" si="844">AA87+1</f>
        <v>46932</v>
      </c>
      <c r="AC87" s="67">
        <f t="shared" ref="AC87" si="845">AB87+1</f>
        <v>46933</v>
      </c>
      <c r="AD87" s="67">
        <f t="shared" ref="AD87" si="846">AC87+1</f>
        <v>46934</v>
      </c>
      <c r="AE87" s="68"/>
    </row>
    <row r="88" spans="1:31" ht="13.5" thickBot="1" x14ac:dyDescent="0.25">
      <c r="A88" s="63" t="str">
        <f t="shared" ref="A88:AD88" si="847">TEXT(A87,"aaa")</f>
        <v>木</v>
      </c>
      <c r="B88" s="60" t="str">
        <f t="shared" si="847"/>
        <v>金</v>
      </c>
      <c r="C88" s="60" t="str">
        <f t="shared" si="847"/>
        <v>土</v>
      </c>
      <c r="D88" s="60" t="str">
        <f t="shared" si="847"/>
        <v>日</v>
      </c>
      <c r="E88" s="60" t="str">
        <f t="shared" si="847"/>
        <v>月</v>
      </c>
      <c r="F88" s="60" t="str">
        <f t="shared" si="847"/>
        <v>火</v>
      </c>
      <c r="G88" s="60" t="str">
        <f t="shared" si="847"/>
        <v>水</v>
      </c>
      <c r="H88" s="60" t="str">
        <f t="shared" si="847"/>
        <v>木</v>
      </c>
      <c r="I88" s="60" t="str">
        <f t="shared" si="847"/>
        <v>金</v>
      </c>
      <c r="J88" s="60" t="str">
        <f t="shared" si="847"/>
        <v>土</v>
      </c>
      <c r="K88" s="60" t="str">
        <f t="shared" si="847"/>
        <v>日</v>
      </c>
      <c r="L88" s="60" t="str">
        <f t="shared" si="847"/>
        <v>月</v>
      </c>
      <c r="M88" s="60" t="str">
        <f t="shared" si="847"/>
        <v>火</v>
      </c>
      <c r="N88" s="60" t="str">
        <f t="shared" si="847"/>
        <v>水</v>
      </c>
      <c r="O88" s="60" t="str">
        <f t="shared" si="847"/>
        <v>木</v>
      </c>
      <c r="P88" s="60" t="str">
        <f t="shared" si="847"/>
        <v>金</v>
      </c>
      <c r="Q88" s="60" t="str">
        <f t="shared" si="847"/>
        <v>土</v>
      </c>
      <c r="R88" s="60" t="str">
        <f t="shared" si="847"/>
        <v>日</v>
      </c>
      <c r="S88" s="60" t="str">
        <f t="shared" si="847"/>
        <v>月</v>
      </c>
      <c r="T88" s="60" t="str">
        <f t="shared" si="847"/>
        <v>火</v>
      </c>
      <c r="U88" s="60" t="str">
        <f t="shared" si="847"/>
        <v>水</v>
      </c>
      <c r="V88" s="60" t="str">
        <f t="shared" si="847"/>
        <v>木</v>
      </c>
      <c r="W88" s="60" t="str">
        <f t="shared" si="847"/>
        <v>金</v>
      </c>
      <c r="X88" s="60" t="str">
        <f t="shared" si="847"/>
        <v>土</v>
      </c>
      <c r="Y88" s="60" t="str">
        <f t="shared" si="847"/>
        <v>日</v>
      </c>
      <c r="Z88" s="60" t="str">
        <f t="shared" si="847"/>
        <v>月</v>
      </c>
      <c r="AA88" s="60" t="str">
        <f t="shared" si="847"/>
        <v>火</v>
      </c>
      <c r="AB88" s="60" t="str">
        <f t="shared" si="847"/>
        <v>水</v>
      </c>
      <c r="AC88" s="60" t="str">
        <f t="shared" si="847"/>
        <v>木</v>
      </c>
      <c r="AD88" s="60" t="str">
        <f t="shared" si="847"/>
        <v>金</v>
      </c>
      <c r="AE88" s="65"/>
    </row>
    <row r="89" spans="1:31" x14ac:dyDescent="0.2">
      <c r="A89" s="66">
        <f>AD87+1</f>
        <v>46935</v>
      </c>
      <c r="B89" s="67">
        <f t="shared" ref="B89" si="848">A89+1</f>
        <v>46936</v>
      </c>
      <c r="C89" s="67">
        <f t="shared" ref="C89" si="849">B89+1</f>
        <v>46937</v>
      </c>
      <c r="D89" s="67">
        <f t="shared" ref="D89" si="850">C89+1</f>
        <v>46938</v>
      </c>
      <c r="E89" s="67">
        <f t="shared" ref="E89" si="851">D89+1</f>
        <v>46939</v>
      </c>
      <c r="F89" s="67">
        <f t="shared" ref="F89" si="852">E89+1</f>
        <v>46940</v>
      </c>
      <c r="G89" s="67">
        <f t="shared" ref="G89" si="853">F89+1</f>
        <v>46941</v>
      </c>
      <c r="H89" s="67">
        <f t="shared" ref="H89" si="854">G89+1</f>
        <v>46942</v>
      </c>
      <c r="I89" s="67">
        <f t="shared" ref="I89" si="855">H89+1</f>
        <v>46943</v>
      </c>
      <c r="J89" s="67">
        <f t="shared" ref="J89" si="856">I89+1</f>
        <v>46944</v>
      </c>
      <c r="K89" s="67">
        <f t="shared" ref="K89" si="857">J89+1</f>
        <v>46945</v>
      </c>
      <c r="L89" s="67">
        <f t="shared" ref="L89" si="858">K89+1</f>
        <v>46946</v>
      </c>
      <c r="M89" s="67">
        <f t="shared" ref="M89" si="859">L89+1</f>
        <v>46947</v>
      </c>
      <c r="N89" s="67">
        <f t="shared" ref="N89" si="860">M89+1</f>
        <v>46948</v>
      </c>
      <c r="O89" s="67">
        <f t="shared" ref="O89" si="861">N89+1</f>
        <v>46949</v>
      </c>
      <c r="P89" s="67">
        <f t="shared" ref="P89" si="862">O89+1</f>
        <v>46950</v>
      </c>
      <c r="Q89" s="67">
        <f t="shared" ref="Q89" si="863">P89+1</f>
        <v>46951</v>
      </c>
      <c r="R89" s="67">
        <f t="shared" ref="R89" si="864">Q89+1</f>
        <v>46952</v>
      </c>
      <c r="S89" s="67">
        <f t="shared" ref="S89" si="865">R89+1</f>
        <v>46953</v>
      </c>
      <c r="T89" s="67">
        <f t="shared" ref="T89" si="866">S89+1</f>
        <v>46954</v>
      </c>
      <c r="U89" s="67">
        <f t="shared" ref="U89" si="867">T89+1</f>
        <v>46955</v>
      </c>
      <c r="V89" s="67">
        <f t="shared" ref="V89" si="868">U89+1</f>
        <v>46956</v>
      </c>
      <c r="W89" s="67">
        <f t="shared" ref="W89" si="869">V89+1</f>
        <v>46957</v>
      </c>
      <c r="X89" s="67">
        <f t="shared" ref="X89" si="870">W89+1</f>
        <v>46958</v>
      </c>
      <c r="Y89" s="67">
        <f t="shared" ref="Y89" si="871">X89+1</f>
        <v>46959</v>
      </c>
      <c r="Z89" s="67">
        <f t="shared" ref="Z89" si="872">Y89+1</f>
        <v>46960</v>
      </c>
      <c r="AA89" s="67">
        <f t="shared" ref="AA89" si="873">Z89+1</f>
        <v>46961</v>
      </c>
      <c r="AB89" s="67">
        <f t="shared" ref="AB89" si="874">AA89+1</f>
        <v>46962</v>
      </c>
      <c r="AC89" s="67">
        <f t="shared" ref="AC89" si="875">AB89+1</f>
        <v>46963</v>
      </c>
      <c r="AD89" s="67">
        <f t="shared" ref="AD89" si="876">AC89+1</f>
        <v>46964</v>
      </c>
      <c r="AE89" s="69">
        <f t="shared" ref="AE89" si="877">AD89+1</f>
        <v>46965</v>
      </c>
    </row>
    <row r="90" spans="1:31" ht="13.5" thickBot="1" x14ac:dyDescent="0.25">
      <c r="A90" s="63" t="str">
        <f t="shared" ref="A90:AE90" si="878">TEXT(A89,"aaa")</f>
        <v>土</v>
      </c>
      <c r="B90" s="60" t="str">
        <f t="shared" si="878"/>
        <v>日</v>
      </c>
      <c r="C90" s="60" t="str">
        <f t="shared" si="878"/>
        <v>月</v>
      </c>
      <c r="D90" s="60" t="str">
        <f t="shared" si="878"/>
        <v>火</v>
      </c>
      <c r="E90" s="60" t="str">
        <f t="shared" si="878"/>
        <v>水</v>
      </c>
      <c r="F90" s="60" t="str">
        <f t="shared" si="878"/>
        <v>木</v>
      </c>
      <c r="G90" s="60" t="str">
        <f t="shared" si="878"/>
        <v>金</v>
      </c>
      <c r="H90" s="60" t="str">
        <f t="shared" si="878"/>
        <v>土</v>
      </c>
      <c r="I90" s="60" t="str">
        <f t="shared" si="878"/>
        <v>日</v>
      </c>
      <c r="J90" s="60" t="str">
        <f t="shared" si="878"/>
        <v>月</v>
      </c>
      <c r="K90" s="60" t="str">
        <f t="shared" si="878"/>
        <v>火</v>
      </c>
      <c r="L90" s="60" t="str">
        <f t="shared" si="878"/>
        <v>水</v>
      </c>
      <c r="M90" s="60" t="str">
        <f t="shared" si="878"/>
        <v>木</v>
      </c>
      <c r="N90" s="60" t="str">
        <f t="shared" si="878"/>
        <v>金</v>
      </c>
      <c r="O90" s="60" t="str">
        <f t="shared" si="878"/>
        <v>土</v>
      </c>
      <c r="P90" s="60" t="str">
        <f t="shared" si="878"/>
        <v>日</v>
      </c>
      <c r="Q90" s="60" t="str">
        <f t="shared" si="878"/>
        <v>月</v>
      </c>
      <c r="R90" s="60" t="str">
        <f t="shared" si="878"/>
        <v>火</v>
      </c>
      <c r="S90" s="60" t="str">
        <f t="shared" si="878"/>
        <v>水</v>
      </c>
      <c r="T90" s="60" t="str">
        <f t="shared" si="878"/>
        <v>木</v>
      </c>
      <c r="U90" s="60" t="str">
        <f t="shared" si="878"/>
        <v>金</v>
      </c>
      <c r="V90" s="60" t="str">
        <f t="shared" si="878"/>
        <v>土</v>
      </c>
      <c r="W90" s="60" t="str">
        <f t="shared" si="878"/>
        <v>日</v>
      </c>
      <c r="X90" s="60" t="str">
        <f t="shared" si="878"/>
        <v>月</v>
      </c>
      <c r="Y90" s="60" t="str">
        <f t="shared" si="878"/>
        <v>火</v>
      </c>
      <c r="Z90" s="60" t="str">
        <f t="shared" si="878"/>
        <v>水</v>
      </c>
      <c r="AA90" s="60" t="str">
        <f t="shared" si="878"/>
        <v>木</v>
      </c>
      <c r="AB90" s="60" t="str">
        <f t="shared" si="878"/>
        <v>金</v>
      </c>
      <c r="AC90" s="60" t="str">
        <f t="shared" si="878"/>
        <v>土</v>
      </c>
      <c r="AD90" s="60" t="str">
        <f t="shared" si="878"/>
        <v>日</v>
      </c>
      <c r="AE90" s="65" t="str">
        <f t="shared" si="878"/>
        <v>月</v>
      </c>
    </row>
    <row r="91" spans="1:31" x14ac:dyDescent="0.2">
      <c r="A91" s="66">
        <f>AE89+1</f>
        <v>46966</v>
      </c>
      <c r="B91" s="67">
        <f t="shared" ref="B91" si="879">A91+1</f>
        <v>46967</v>
      </c>
      <c r="C91" s="67">
        <f t="shared" ref="C91" si="880">B91+1</f>
        <v>46968</v>
      </c>
      <c r="D91" s="67">
        <f t="shared" ref="D91" si="881">C91+1</f>
        <v>46969</v>
      </c>
      <c r="E91" s="67">
        <f t="shared" ref="E91" si="882">D91+1</f>
        <v>46970</v>
      </c>
      <c r="F91" s="67">
        <f t="shared" ref="F91" si="883">E91+1</f>
        <v>46971</v>
      </c>
      <c r="G91" s="67">
        <f t="shared" ref="G91" si="884">F91+1</f>
        <v>46972</v>
      </c>
      <c r="H91" s="67">
        <f t="shared" ref="H91" si="885">G91+1</f>
        <v>46973</v>
      </c>
      <c r="I91" s="67">
        <f t="shared" ref="I91" si="886">H91+1</f>
        <v>46974</v>
      </c>
      <c r="J91" s="67">
        <f t="shared" ref="J91" si="887">I91+1</f>
        <v>46975</v>
      </c>
      <c r="K91" s="67">
        <f t="shared" ref="K91" si="888">J91+1</f>
        <v>46976</v>
      </c>
      <c r="L91" s="67">
        <f t="shared" ref="L91" si="889">K91+1</f>
        <v>46977</v>
      </c>
      <c r="M91" s="67">
        <f t="shared" ref="M91" si="890">L91+1</f>
        <v>46978</v>
      </c>
      <c r="N91" s="67">
        <f t="shared" ref="N91" si="891">M91+1</f>
        <v>46979</v>
      </c>
      <c r="O91" s="67">
        <f t="shared" ref="O91" si="892">N91+1</f>
        <v>46980</v>
      </c>
      <c r="P91" s="67">
        <f t="shared" ref="P91" si="893">O91+1</f>
        <v>46981</v>
      </c>
      <c r="Q91" s="67">
        <f t="shared" ref="Q91" si="894">P91+1</f>
        <v>46982</v>
      </c>
      <c r="R91" s="67">
        <f t="shared" ref="R91" si="895">Q91+1</f>
        <v>46983</v>
      </c>
      <c r="S91" s="67">
        <f t="shared" ref="S91" si="896">R91+1</f>
        <v>46984</v>
      </c>
      <c r="T91" s="67">
        <f t="shared" ref="T91" si="897">S91+1</f>
        <v>46985</v>
      </c>
      <c r="U91" s="67">
        <f t="shared" ref="U91" si="898">T91+1</f>
        <v>46986</v>
      </c>
      <c r="V91" s="67">
        <f t="shared" ref="V91" si="899">U91+1</f>
        <v>46987</v>
      </c>
      <c r="W91" s="67">
        <f t="shared" ref="W91" si="900">V91+1</f>
        <v>46988</v>
      </c>
      <c r="X91" s="67">
        <f t="shared" ref="X91" si="901">W91+1</f>
        <v>46989</v>
      </c>
      <c r="Y91" s="67">
        <f t="shared" ref="Y91" si="902">X91+1</f>
        <v>46990</v>
      </c>
      <c r="Z91" s="67">
        <f t="shared" ref="Z91" si="903">Y91+1</f>
        <v>46991</v>
      </c>
      <c r="AA91" s="67">
        <f t="shared" ref="AA91" si="904">Z91+1</f>
        <v>46992</v>
      </c>
      <c r="AB91" s="67">
        <f t="shared" ref="AB91" si="905">AA91+1</f>
        <v>46993</v>
      </c>
      <c r="AC91" s="67">
        <f t="shared" ref="AC91" si="906">AB91+1</f>
        <v>46994</v>
      </c>
      <c r="AD91" s="67">
        <f t="shared" ref="AD91" si="907">AC91+1</f>
        <v>46995</v>
      </c>
      <c r="AE91" s="69">
        <f t="shared" ref="AE91" si="908">AD91+1</f>
        <v>46996</v>
      </c>
    </row>
    <row r="92" spans="1:31" ht="13.5" thickBot="1" x14ac:dyDescent="0.25">
      <c r="A92" s="63" t="str">
        <f t="shared" ref="A92:AE92" si="909">TEXT(A91,"aaa")</f>
        <v>火</v>
      </c>
      <c r="B92" s="60" t="str">
        <f t="shared" si="909"/>
        <v>水</v>
      </c>
      <c r="C92" s="60" t="str">
        <f t="shared" si="909"/>
        <v>木</v>
      </c>
      <c r="D92" s="60" t="str">
        <f t="shared" si="909"/>
        <v>金</v>
      </c>
      <c r="E92" s="60" t="str">
        <f t="shared" si="909"/>
        <v>土</v>
      </c>
      <c r="F92" s="60" t="str">
        <f t="shared" si="909"/>
        <v>日</v>
      </c>
      <c r="G92" s="60" t="str">
        <f t="shared" si="909"/>
        <v>月</v>
      </c>
      <c r="H92" s="60" t="str">
        <f t="shared" si="909"/>
        <v>火</v>
      </c>
      <c r="I92" s="60" t="str">
        <f t="shared" si="909"/>
        <v>水</v>
      </c>
      <c r="J92" s="60" t="str">
        <f t="shared" si="909"/>
        <v>木</v>
      </c>
      <c r="K92" s="60" t="str">
        <f t="shared" si="909"/>
        <v>金</v>
      </c>
      <c r="L92" s="60" t="str">
        <f t="shared" si="909"/>
        <v>土</v>
      </c>
      <c r="M92" s="60" t="str">
        <f t="shared" si="909"/>
        <v>日</v>
      </c>
      <c r="N92" s="60" t="str">
        <f t="shared" si="909"/>
        <v>月</v>
      </c>
      <c r="O92" s="60" t="str">
        <f t="shared" si="909"/>
        <v>火</v>
      </c>
      <c r="P92" s="60" t="str">
        <f t="shared" si="909"/>
        <v>水</v>
      </c>
      <c r="Q92" s="60" t="str">
        <f t="shared" si="909"/>
        <v>木</v>
      </c>
      <c r="R92" s="60" t="str">
        <f t="shared" si="909"/>
        <v>金</v>
      </c>
      <c r="S92" s="60" t="str">
        <f t="shared" si="909"/>
        <v>土</v>
      </c>
      <c r="T92" s="60" t="str">
        <f t="shared" si="909"/>
        <v>日</v>
      </c>
      <c r="U92" s="60" t="str">
        <f t="shared" si="909"/>
        <v>月</v>
      </c>
      <c r="V92" s="60" t="str">
        <f t="shared" si="909"/>
        <v>火</v>
      </c>
      <c r="W92" s="60" t="str">
        <f t="shared" si="909"/>
        <v>水</v>
      </c>
      <c r="X92" s="60" t="str">
        <f t="shared" si="909"/>
        <v>木</v>
      </c>
      <c r="Y92" s="60" t="str">
        <f t="shared" si="909"/>
        <v>金</v>
      </c>
      <c r="Z92" s="60" t="str">
        <f t="shared" si="909"/>
        <v>土</v>
      </c>
      <c r="AA92" s="60" t="str">
        <f t="shared" si="909"/>
        <v>日</v>
      </c>
      <c r="AB92" s="60" t="str">
        <f t="shared" si="909"/>
        <v>月</v>
      </c>
      <c r="AC92" s="60" t="str">
        <f t="shared" si="909"/>
        <v>火</v>
      </c>
      <c r="AD92" s="60" t="str">
        <f t="shared" si="909"/>
        <v>水</v>
      </c>
      <c r="AE92" s="65" t="str">
        <f t="shared" si="909"/>
        <v>木</v>
      </c>
    </row>
    <row r="93" spans="1:31" x14ac:dyDescent="0.2">
      <c r="A93" s="66">
        <f>AE91+1</f>
        <v>46997</v>
      </c>
      <c r="B93" s="67">
        <f t="shared" ref="B93" si="910">A93+1</f>
        <v>46998</v>
      </c>
      <c r="C93" s="67">
        <f t="shared" ref="C93" si="911">B93+1</f>
        <v>46999</v>
      </c>
      <c r="D93" s="67">
        <f t="shared" ref="D93" si="912">C93+1</f>
        <v>47000</v>
      </c>
      <c r="E93" s="67">
        <f t="shared" ref="E93" si="913">D93+1</f>
        <v>47001</v>
      </c>
      <c r="F93" s="67">
        <f t="shared" ref="F93" si="914">E93+1</f>
        <v>47002</v>
      </c>
      <c r="G93" s="67">
        <f t="shared" ref="G93" si="915">F93+1</f>
        <v>47003</v>
      </c>
      <c r="H93" s="67">
        <f t="shared" ref="H93" si="916">G93+1</f>
        <v>47004</v>
      </c>
      <c r="I93" s="67">
        <f t="shared" ref="I93" si="917">H93+1</f>
        <v>47005</v>
      </c>
      <c r="J93" s="67">
        <f t="shared" ref="J93" si="918">I93+1</f>
        <v>47006</v>
      </c>
      <c r="K93" s="67">
        <f t="shared" ref="K93" si="919">J93+1</f>
        <v>47007</v>
      </c>
      <c r="L93" s="67">
        <f t="shared" ref="L93" si="920">K93+1</f>
        <v>47008</v>
      </c>
      <c r="M93" s="67">
        <f t="shared" ref="M93" si="921">L93+1</f>
        <v>47009</v>
      </c>
      <c r="N93" s="67">
        <f t="shared" ref="N93" si="922">M93+1</f>
        <v>47010</v>
      </c>
      <c r="O93" s="67">
        <f t="shared" ref="O93" si="923">N93+1</f>
        <v>47011</v>
      </c>
      <c r="P93" s="67">
        <f t="shared" ref="P93" si="924">O93+1</f>
        <v>47012</v>
      </c>
      <c r="Q93" s="67">
        <f t="shared" ref="Q93" si="925">P93+1</f>
        <v>47013</v>
      </c>
      <c r="R93" s="67">
        <f t="shared" ref="R93" si="926">Q93+1</f>
        <v>47014</v>
      </c>
      <c r="S93" s="67">
        <f t="shared" ref="S93" si="927">R93+1</f>
        <v>47015</v>
      </c>
      <c r="T93" s="67">
        <f t="shared" ref="T93" si="928">S93+1</f>
        <v>47016</v>
      </c>
      <c r="U93" s="67">
        <f t="shared" ref="U93" si="929">T93+1</f>
        <v>47017</v>
      </c>
      <c r="V93" s="67">
        <f t="shared" ref="V93" si="930">U93+1</f>
        <v>47018</v>
      </c>
      <c r="W93" s="67">
        <f t="shared" ref="W93" si="931">V93+1</f>
        <v>47019</v>
      </c>
      <c r="X93" s="67">
        <f t="shared" ref="X93" si="932">W93+1</f>
        <v>47020</v>
      </c>
      <c r="Y93" s="67">
        <f t="shared" ref="Y93" si="933">X93+1</f>
        <v>47021</v>
      </c>
      <c r="Z93" s="67">
        <f t="shared" ref="Z93" si="934">Y93+1</f>
        <v>47022</v>
      </c>
      <c r="AA93" s="67">
        <f t="shared" ref="AA93" si="935">Z93+1</f>
        <v>47023</v>
      </c>
      <c r="AB93" s="67">
        <f t="shared" ref="AB93" si="936">AA93+1</f>
        <v>47024</v>
      </c>
      <c r="AC93" s="67">
        <f t="shared" ref="AC93" si="937">AB93+1</f>
        <v>47025</v>
      </c>
      <c r="AD93" s="67">
        <f t="shared" ref="AD93" si="938">AC93+1</f>
        <v>47026</v>
      </c>
      <c r="AE93" s="68"/>
    </row>
    <row r="94" spans="1:31" ht="13.5" thickBot="1" x14ac:dyDescent="0.25">
      <c r="A94" s="63" t="str">
        <f t="shared" ref="A94:AD94" si="939">TEXT(A93,"aaa")</f>
        <v>金</v>
      </c>
      <c r="B94" s="60" t="str">
        <f t="shared" si="939"/>
        <v>土</v>
      </c>
      <c r="C94" s="60" t="str">
        <f t="shared" si="939"/>
        <v>日</v>
      </c>
      <c r="D94" s="60" t="str">
        <f t="shared" si="939"/>
        <v>月</v>
      </c>
      <c r="E94" s="60" t="str">
        <f t="shared" si="939"/>
        <v>火</v>
      </c>
      <c r="F94" s="60" t="str">
        <f t="shared" si="939"/>
        <v>水</v>
      </c>
      <c r="G94" s="60" t="str">
        <f t="shared" si="939"/>
        <v>木</v>
      </c>
      <c r="H94" s="60" t="str">
        <f t="shared" si="939"/>
        <v>金</v>
      </c>
      <c r="I94" s="60" t="str">
        <f t="shared" si="939"/>
        <v>土</v>
      </c>
      <c r="J94" s="60" t="str">
        <f t="shared" si="939"/>
        <v>日</v>
      </c>
      <c r="K94" s="60" t="str">
        <f t="shared" si="939"/>
        <v>月</v>
      </c>
      <c r="L94" s="60" t="str">
        <f t="shared" si="939"/>
        <v>火</v>
      </c>
      <c r="M94" s="60" t="str">
        <f t="shared" si="939"/>
        <v>水</v>
      </c>
      <c r="N94" s="60" t="str">
        <f t="shared" si="939"/>
        <v>木</v>
      </c>
      <c r="O94" s="60" t="str">
        <f t="shared" si="939"/>
        <v>金</v>
      </c>
      <c r="P94" s="60" t="str">
        <f t="shared" si="939"/>
        <v>土</v>
      </c>
      <c r="Q94" s="60" t="str">
        <f t="shared" si="939"/>
        <v>日</v>
      </c>
      <c r="R94" s="60" t="str">
        <f t="shared" si="939"/>
        <v>月</v>
      </c>
      <c r="S94" s="60" t="str">
        <f t="shared" si="939"/>
        <v>火</v>
      </c>
      <c r="T94" s="60" t="str">
        <f t="shared" si="939"/>
        <v>水</v>
      </c>
      <c r="U94" s="60" t="str">
        <f t="shared" si="939"/>
        <v>木</v>
      </c>
      <c r="V94" s="60" t="str">
        <f t="shared" si="939"/>
        <v>金</v>
      </c>
      <c r="W94" s="60" t="str">
        <f t="shared" si="939"/>
        <v>土</v>
      </c>
      <c r="X94" s="60" t="str">
        <f t="shared" si="939"/>
        <v>日</v>
      </c>
      <c r="Y94" s="60" t="str">
        <f t="shared" si="939"/>
        <v>月</v>
      </c>
      <c r="Z94" s="60" t="str">
        <f t="shared" si="939"/>
        <v>火</v>
      </c>
      <c r="AA94" s="60" t="str">
        <f t="shared" si="939"/>
        <v>水</v>
      </c>
      <c r="AB94" s="60" t="str">
        <f t="shared" si="939"/>
        <v>木</v>
      </c>
      <c r="AC94" s="60" t="str">
        <f t="shared" si="939"/>
        <v>金</v>
      </c>
      <c r="AD94" s="60" t="str">
        <f t="shared" si="939"/>
        <v>土</v>
      </c>
      <c r="AE94" s="65"/>
    </row>
    <row r="95" spans="1:31" x14ac:dyDescent="0.2">
      <c r="A95" s="66">
        <f>AD93+1</f>
        <v>47027</v>
      </c>
      <c r="B95" s="67">
        <f t="shared" ref="B95" si="940">A95+1</f>
        <v>47028</v>
      </c>
      <c r="C95" s="67">
        <f t="shared" ref="C95" si="941">B95+1</f>
        <v>47029</v>
      </c>
      <c r="D95" s="67">
        <f t="shared" ref="D95" si="942">C95+1</f>
        <v>47030</v>
      </c>
      <c r="E95" s="67">
        <f t="shared" ref="E95" si="943">D95+1</f>
        <v>47031</v>
      </c>
      <c r="F95" s="67">
        <f t="shared" ref="F95" si="944">E95+1</f>
        <v>47032</v>
      </c>
      <c r="G95" s="67">
        <f t="shared" ref="G95" si="945">F95+1</f>
        <v>47033</v>
      </c>
      <c r="H95" s="67">
        <f t="shared" ref="H95" si="946">G95+1</f>
        <v>47034</v>
      </c>
      <c r="I95" s="67">
        <f t="shared" ref="I95" si="947">H95+1</f>
        <v>47035</v>
      </c>
      <c r="J95" s="67">
        <f t="shared" ref="J95" si="948">I95+1</f>
        <v>47036</v>
      </c>
      <c r="K95" s="67">
        <f t="shared" ref="K95" si="949">J95+1</f>
        <v>47037</v>
      </c>
      <c r="L95" s="67">
        <f t="shared" ref="L95" si="950">K95+1</f>
        <v>47038</v>
      </c>
      <c r="M95" s="67">
        <f t="shared" ref="M95" si="951">L95+1</f>
        <v>47039</v>
      </c>
      <c r="N95" s="67">
        <f t="shared" ref="N95" si="952">M95+1</f>
        <v>47040</v>
      </c>
      <c r="O95" s="67">
        <f t="shared" ref="O95" si="953">N95+1</f>
        <v>47041</v>
      </c>
      <c r="P95" s="67">
        <f t="shared" ref="P95" si="954">O95+1</f>
        <v>47042</v>
      </c>
      <c r="Q95" s="67">
        <f t="shared" ref="Q95" si="955">P95+1</f>
        <v>47043</v>
      </c>
      <c r="R95" s="67">
        <f t="shared" ref="R95" si="956">Q95+1</f>
        <v>47044</v>
      </c>
      <c r="S95" s="67">
        <f t="shared" ref="S95" si="957">R95+1</f>
        <v>47045</v>
      </c>
      <c r="T95" s="67">
        <f t="shared" ref="T95" si="958">S95+1</f>
        <v>47046</v>
      </c>
      <c r="U95" s="67">
        <f t="shared" ref="U95" si="959">T95+1</f>
        <v>47047</v>
      </c>
      <c r="V95" s="67">
        <f t="shared" ref="V95" si="960">U95+1</f>
        <v>47048</v>
      </c>
      <c r="W95" s="67">
        <f t="shared" ref="W95" si="961">V95+1</f>
        <v>47049</v>
      </c>
      <c r="X95" s="67">
        <f t="shared" ref="X95" si="962">W95+1</f>
        <v>47050</v>
      </c>
      <c r="Y95" s="67">
        <f t="shared" ref="Y95" si="963">X95+1</f>
        <v>47051</v>
      </c>
      <c r="Z95" s="67">
        <f t="shared" ref="Z95" si="964">Y95+1</f>
        <v>47052</v>
      </c>
      <c r="AA95" s="67">
        <f t="shared" ref="AA95" si="965">Z95+1</f>
        <v>47053</v>
      </c>
      <c r="AB95" s="67">
        <f t="shared" ref="AB95" si="966">AA95+1</f>
        <v>47054</v>
      </c>
      <c r="AC95" s="67">
        <f t="shared" ref="AC95" si="967">AB95+1</f>
        <v>47055</v>
      </c>
      <c r="AD95" s="67">
        <f t="shared" ref="AD95" si="968">AC95+1</f>
        <v>47056</v>
      </c>
      <c r="AE95" s="69">
        <f t="shared" ref="AE95" si="969">AD95+1</f>
        <v>47057</v>
      </c>
    </row>
    <row r="96" spans="1:31" ht="13.5" thickBot="1" x14ac:dyDescent="0.25">
      <c r="A96" s="63" t="str">
        <f t="shared" ref="A96:AE96" si="970">TEXT(A95,"aaa")</f>
        <v>日</v>
      </c>
      <c r="B96" s="60" t="str">
        <f t="shared" si="970"/>
        <v>月</v>
      </c>
      <c r="C96" s="60" t="str">
        <f t="shared" si="970"/>
        <v>火</v>
      </c>
      <c r="D96" s="60" t="str">
        <f t="shared" si="970"/>
        <v>水</v>
      </c>
      <c r="E96" s="60" t="str">
        <f t="shared" si="970"/>
        <v>木</v>
      </c>
      <c r="F96" s="60" t="str">
        <f t="shared" si="970"/>
        <v>金</v>
      </c>
      <c r="G96" s="60" t="str">
        <f t="shared" si="970"/>
        <v>土</v>
      </c>
      <c r="H96" s="60" t="str">
        <f t="shared" si="970"/>
        <v>日</v>
      </c>
      <c r="I96" s="60" t="str">
        <f t="shared" si="970"/>
        <v>月</v>
      </c>
      <c r="J96" s="60" t="str">
        <f t="shared" si="970"/>
        <v>火</v>
      </c>
      <c r="K96" s="60" t="str">
        <f t="shared" si="970"/>
        <v>水</v>
      </c>
      <c r="L96" s="60" t="str">
        <f t="shared" si="970"/>
        <v>木</v>
      </c>
      <c r="M96" s="60" t="str">
        <f t="shared" si="970"/>
        <v>金</v>
      </c>
      <c r="N96" s="60" t="str">
        <f t="shared" si="970"/>
        <v>土</v>
      </c>
      <c r="O96" s="60" t="str">
        <f t="shared" si="970"/>
        <v>日</v>
      </c>
      <c r="P96" s="60" t="str">
        <f t="shared" si="970"/>
        <v>月</v>
      </c>
      <c r="Q96" s="60" t="str">
        <f t="shared" si="970"/>
        <v>火</v>
      </c>
      <c r="R96" s="60" t="str">
        <f t="shared" si="970"/>
        <v>水</v>
      </c>
      <c r="S96" s="60" t="str">
        <f t="shared" si="970"/>
        <v>木</v>
      </c>
      <c r="T96" s="60" t="str">
        <f t="shared" si="970"/>
        <v>金</v>
      </c>
      <c r="U96" s="60" t="str">
        <f t="shared" si="970"/>
        <v>土</v>
      </c>
      <c r="V96" s="60" t="str">
        <f t="shared" si="970"/>
        <v>日</v>
      </c>
      <c r="W96" s="60" t="str">
        <f t="shared" si="970"/>
        <v>月</v>
      </c>
      <c r="X96" s="60" t="str">
        <f t="shared" si="970"/>
        <v>火</v>
      </c>
      <c r="Y96" s="60" t="str">
        <f t="shared" si="970"/>
        <v>水</v>
      </c>
      <c r="Z96" s="60" t="str">
        <f t="shared" si="970"/>
        <v>木</v>
      </c>
      <c r="AA96" s="60" t="str">
        <f t="shared" si="970"/>
        <v>金</v>
      </c>
      <c r="AB96" s="60" t="str">
        <f t="shared" si="970"/>
        <v>土</v>
      </c>
      <c r="AC96" s="60" t="str">
        <f t="shared" si="970"/>
        <v>日</v>
      </c>
      <c r="AD96" s="60" t="str">
        <f t="shared" si="970"/>
        <v>月</v>
      </c>
      <c r="AE96" s="65" t="str">
        <f t="shared" si="970"/>
        <v>火</v>
      </c>
    </row>
    <row r="97" spans="1:31" x14ac:dyDescent="0.2">
      <c r="A97" s="66">
        <f>AE95+1</f>
        <v>47058</v>
      </c>
      <c r="B97" s="67">
        <f t="shared" ref="B97" si="971">A97+1</f>
        <v>47059</v>
      </c>
      <c r="C97" s="67">
        <f t="shared" ref="C97" si="972">B97+1</f>
        <v>47060</v>
      </c>
      <c r="D97" s="67">
        <f t="shared" ref="D97" si="973">C97+1</f>
        <v>47061</v>
      </c>
      <c r="E97" s="67">
        <f t="shared" ref="E97" si="974">D97+1</f>
        <v>47062</v>
      </c>
      <c r="F97" s="67">
        <f t="shared" ref="F97" si="975">E97+1</f>
        <v>47063</v>
      </c>
      <c r="G97" s="67">
        <f t="shared" ref="G97" si="976">F97+1</f>
        <v>47064</v>
      </c>
      <c r="H97" s="67">
        <f t="shared" ref="H97" si="977">G97+1</f>
        <v>47065</v>
      </c>
      <c r="I97" s="67">
        <f t="shared" ref="I97" si="978">H97+1</f>
        <v>47066</v>
      </c>
      <c r="J97" s="67">
        <f t="shared" ref="J97" si="979">I97+1</f>
        <v>47067</v>
      </c>
      <c r="K97" s="67">
        <f t="shared" ref="K97" si="980">J97+1</f>
        <v>47068</v>
      </c>
      <c r="L97" s="67">
        <f t="shared" ref="L97" si="981">K97+1</f>
        <v>47069</v>
      </c>
      <c r="M97" s="67">
        <f t="shared" ref="M97" si="982">L97+1</f>
        <v>47070</v>
      </c>
      <c r="N97" s="67">
        <f t="shared" ref="N97" si="983">M97+1</f>
        <v>47071</v>
      </c>
      <c r="O97" s="67">
        <f t="shared" ref="O97" si="984">N97+1</f>
        <v>47072</v>
      </c>
      <c r="P97" s="67">
        <f t="shared" ref="P97" si="985">O97+1</f>
        <v>47073</v>
      </c>
      <c r="Q97" s="67">
        <f t="shared" ref="Q97" si="986">P97+1</f>
        <v>47074</v>
      </c>
      <c r="R97" s="67">
        <f t="shared" ref="R97" si="987">Q97+1</f>
        <v>47075</v>
      </c>
      <c r="S97" s="67">
        <f t="shared" ref="S97" si="988">R97+1</f>
        <v>47076</v>
      </c>
      <c r="T97" s="67">
        <f t="shared" ref="T97" si="989">S97+1</f>
        <v>47077</v>
      </c>
      <c r="U97" s="67">
        <f t="shared" ref="U97" si="990">T97+1</f>
        <v>47078</v>
      </c>
      <c r="V97" s="67">
        <f t="shared" ref="V97" si="991">U97+1</f>
        <v>47079</v>
      </c>
      <c r="W97" s="67">
        <f t="shared" ref="W97" si="992">V97+1</f>
        <v>47080</v>
      </c>
      <c r="X97" s="67">
        <f t="shared" ref="X97" si="993">W97+1</f>
        <v>47081</v>
      </c>
      <c r="Y97" s="67">
        <f t="shared" ref="Y97" si="994">X97+1</f>
        <v>47082</v>
      </c>
      <c r="Z97" s="67">
        <f t="shared" ref="Z97" si="995">Y97+1</f>
        <v>47083</v>
      </c>
      <c r="AA97" s="67">
        <f t="shared" ref="AA97" si="996">Z97+1</f>
        <v>47084</v>
      </c>
      <c r="AB97" s="67">
        <f t="shared" ref="AB97" si="997">AA97+1</f>
        <v>47085</v>
      </c>
      <c r="AC97" s="67">
        <f t="shared" ref="AC97" si="998">AB97+1</f>
        <v>47086</v>
      </c>
      <c r="AD97" s="67">
        <f t="shared" ref="AD97" si="999">AC97+1</f>
        <v>47087</v>
      </c>
      <c r="AE97" s="68"/>
    </row>
    <row r="98" spans="1:31" ht="13.5" thickBot="1" x14ac:dyDescent="0.25">
      <c r="A98" s="63" t="str">
        <f t="shared" ref="A98:AD98" si="1000">TEXT(A97,"aaa")</f>
        <v>水</v>
      </c>
      <c r="B98" s="60" t="str">
        <f t="shared" si="1000"/>
        <v>木</v>
      </c>
      <c r="C98" s="60" t="str">
        <f t="shared" si="1000"/>
        <v>金</v>
      </c>
      <c r="D98" s="60" t="str">
        <f t="shared" si="1000"/>
        <v>土</v>
      </c>
      <c r="E98" s="60" t="str">
        <f t="shared" si="1000"/>
        <v>日</v>
      </c>
      <c r="F98" s="60" t="str">
        <f t="shared" si="1000"/>
        <v>月</v>
      </c>
      <c r="G98" s="60" t="str">
        <f t="shared" si="1000"/>
        <v>火</v>
      </c>
      <c r="H98" s="60" t="str">
        <f t="shared" si="1000"/>
        <v>水</v>
      </c>
      <c r="I98" s="60" t="str">
        <f t="shared" si="1000"/>
        <v>木</v>
      </c>
      <c r="J98" s="60" t="str">
        <f t="shared" si="1000"/>
        <v>金</v>
      </c>
      <c r="K98" s="60" t="str">
        <f t="shared" si="1000"/>
        <v>土</v>
      </c>
      <c r="L98" s="60" t="str">
        <f t="shared" si="1000"/>
        <v>日</v>
      </c>
      <c r="M98" s="60" t="str">
        <f t="shared" si="1000"/>
        <v>月</v>
      </c>
      <c r="N98" s="60" t="str">
        <f t="shared" si="1000"/>
        <v>火</v>
      </c>
      <c r="O98" s="60" t="str">
        <f t="shared" si="1000"/>
        <v>水</v>
      </c>
      <c r="P98" s="60" t="str">
        <f t="shared" si="1000"/>
        <v>木</v>
      </c>
      <c r="Q98" s="60" t="str">
        <f t="shared" si="1000"/>
        <v>金</v>
      </c>
      <c r="R98" s="60" t="str">
        <f t="shared" si="1000"/>
        <v>土</v>
      </c>
      <c r="S98" s="60" t="str">
        <f t="shared" si="1000"/>
        <v>日</v>
      </c>
      <c r="T98" s="60" t="str">
        <f t="shared" si="1000"/>
        <v>月</v>
      </c>
      <c r="U98" s="60" t="str">
        <f t="shared" si="1000"/>
        <v>火</v>
      </c>
      <c r="V98" s="60" t="str">
        <f t="shared" si="1000"/>
        <v>水</v>
      </c>
      <c r="W98" s="60" t="str">
        <f t="shared" si="1000"/>
        <v>木</v>
      </c>
      <c r="X98" s="60" t="str">
        <f t="shared" si="1000"/>
        <v>金</v>
      </c>
      <c r="Y98" s="60" t="str">
        <f t="shared" si="1000"/>
        <v>土</v>
      </c>
      <c r="Z98" s="60" t="str">
        <f t="shared" si="1000"/>
        <v>日</v>
      </c>
      <c r="AA98" s="60" t="str">
        <f t="shared" si="1000"/>
        <v>月</v>
      </c>
      <c r="AB98" s="60" t="str">
        <f t="shared" si="1000"/>
        <v>火</v>
      </c>
      <c r="AC98" s="60" t="str">
        <f t="shared" si="1000"/>
        <v>水</v>
      </c>
      <c r="AD98" s="60" t="str">
        <f t="shared" si="1000"/>
        <v>木</v>
      </c>
      <c r="AE98" s="65"/>
    </row>
    <row r="99" spans="1:31" x14ac:dyDescent="0.2">
      <c r="A99" s="66">
        <f>AD97+1</f>
        <v>47088</v>
      </c>
      <c r="B99" s="67">
        <f t="shared" ref="B99" si="1001">A99+1</f>
        <v>47089</v>
      </c>
      <c r="C99" s="67">
        <f t="shared" ref="C99" si="1002">B99+1</f>
        <v>47090</v>
      </c>
      <c r="D99" s="67">
        <f t="shared" ref="D99" si="1003">C99+1</f>
        <v>47091</v>
      </c>
      <c r="E99" s="67">
        <f t="shared" ref="E99" si="1004">D99+1</f>
        <v>47092</v>
      </c>
      <c r="F99" s="67">
        <f t="shared" ref="F99" si="1005">E99+1</f>
        <v>47093</v>
      </c>
      <c r="G99" s="67">
        <f t="shared" ref="G99" si="1006">F99+1</f>
        <v>47094</v>
      </c>
      <c r="H99" s="67">
        <f t="shared" ref="H99" si="1007">G99+1</f>
        <v>47095</v>
      </c>
      <c r="I99" s="67">
        <f t="shared" ref="I99" si="1008">H99+1</f>
        <v>47096</v>
      </c>
      <c r="J99" s="67">
        <f t="shared" ref="J99" si="1009">I99+1</f>
        <v>47097</v>
      </c>
      <c r="K99" s="67">
        <f t="shared" ref="K99" si="1010">J99+1</f>
        <v>47098</v>
      </c>
      <c r="L99" s="67">
        <f t="shared" ref="L99" si="1011">K99+1</f>
        <v>47099</v>
      </c>
      <c r="M99" s="67">
        <f t="shared" ref="M99" si="1012">L99+1</f>
        <v>47100</v>
      </c>
      <c r="N99" s="67">
        <f t="shared" ref="N99" si="1013">M99+1</f>
        <v>47101</v>
      </c>
      <c r="O99" s="67">
        <f t="shared" ref="O99" si="1014">N99+1</f>
        <v>47102</v>
      </c>
      <c r="P99" s="67">
        <f t="shared" ref="P99" si="1015">O99+1</f>
        <v>47103</v>
      </c>
      <c r="Q99" s="67">
        <f t="shared" ref="Q99" si="1016">P99+1</f>
        <v>47104</v>
      </c>
      <c r="R99" s="67">
        <f t="shared" ref="R99" si="1017">Q99+1</f>
        <v>47105</v>
      </c>
      <c r="S99" s="67">
        <f t="shared" ref="S99" si="1018">R99+1</f>
        <v>47106</v>
      </c>
      <c r="T99" s="67">
        <f t="shared" ref="T99" si="1019">S99+1</f>
        <v>47107</v>
      </c>
      <c r="U99" s="67">
        <f t="shared" ref="U99" si="1020">T99+1</f>
        <v>47108</v>
      </c>
      <c r="V99" s="67">
        <f t="shared" ref="V99" si="1021">U99+1</f>
        <v>47109</v>
      </c>
      <c r="W99" s="67">
        <f t="shared" ref="W99" si="1022">V99+1</f>
        <v>47110</v>
      </c>
      <c r="X99" s="67">
        <f t="shared" ref="X99" si="1023">W99+1</f>
        <v>47111</v>
      </c>
      <c r="Y99" s="67">
        <f t="shared" ref="Y99" si="1024">X99+1</f>
        <v>47112</v>
      </c>
      <c r="Z99" s="67">
        <f t="shared" ref="Z99" si="1025">Y99+1</f>
        <v>47113</v>
      </c>
      <c r="AA99" s="67">
        <f t="shared" ref="AA99" si="1026">Z99+1</f>
        <v>47114</v>
      </c>
      <c r="AB99" s="67">
        <f t="shared" ref="AB99" si="1027">AA99+1</f>
        <v>47115</v>
      </c>
      <c r="AC99" s="67">
        <f t="shared" ref="AC99" si="1028">AB99+1</f>
        <v>47116</v>
      </c>
      <c r="AD99" s="67">
        <f t="shared" ref="AD99" si="1029">AC99+1</f>
        <v>47117</v>
      </c>
      <c r="AE99" s="69">
        <f t="shared" ref="AE99" si="1030">AD99+1</f>
        <v>47118</v>
      </c>
    </row>
    <row r="100" spans="1:31" ht="13.5" thickBot="1" x14ac:dyDescent="0.25">
      <c r="A100" s="63" t="str">
        <f t="shared" ref="A100:AE100" si="1031">TEXT(A99,"aaa")</f>
        <v>金</v>
      </c>
      <c r="B100" s="60" t="str">
        <f t="shared" si="1031"/>
        <v>土</v>
      </c>
      <c r="C100" s="60" t="str">
        <f t="shared" si="1031"/>
        <v>日</v>
      </c>
      <c r="D100" s="60" t="str">
        <f t="shared" si="1031"/>
        <v>月</v>
      </c>
      <c r="E100" s="60" t="str">
        <f t="shared" si="1031"/>
        <v>火</v>
      </c>
      <c r="F100" s="60" t="str">
        <f t="shared" si="1031"/>
        <v>水</v>
      </c>
      <c r="G100" s="60" t="str">
        <f t="shared" si="1031"/>
        <v>木</v>
      </c>
      <c r="H100" s="60" t="str">
        <f t="shared" si="1031"/>
        <v>金</v>
      </c>
      <c r="I100" s="60" t="str">
        <f t="shared" si="1031"/>
        <v>土</v>
      </c>
      <c r="J100" s="60" t="str">
        <f t="shared" si="1031"/>
        <v>日</v>
      </c>
      <c r="K100" s="60" t="str">
        <f t="shared" si="1031"/>
        <v>月</v>
      </c>
      <c r="L100" s="60" t="str">
        <f t="shared" si="1031"/>
        <v>火</v>
      </c>
      <c r="M100" s="60" t="str">
        <f t="shared" si="1031"/>
        <v>水</v>
      </c>
      <c r="N100" s="60" t="str">
        <f t="shared" si="1031"/>
        <v>木</v>
      </c>
      <c r="O100" s="60" t="str">
        <f t="shared" si="1031"/>
        <v>金</v>
      </c>
      <c r="P100" s="60" t="str">
        <f t="shared" si="1031"/>
        <v>土</v>
      </c>
      <c r="Q100" s="60" t="str">
        <f t="shared" si="1031"/>
        <v>日</v>
      </c>
      <c r="R100" s="60" t="str">
        <f t="shared" si="1031"/>
        <v>月</v>
      </c>
      <c r="S100" s="60" t="str">
        <f t="shared" si="1031"/>
        <v>火</v>
      </c>
      <c r="T100" s="60" t="str">
        <f t="shared" si="1031"/>
        <v>水</v>
      </c>
      <c r="U100" s="60" t="str">
        <f t="shared" si="1031"/>
        <v>木</v>
      </c>
      <c r="V100" s="60" t="str">
        <f t="shared" si="1031"/>
        <v>金</v>
      </c>
      <c r="W100" s="60" t="str">
        <f t="shared" si="1031"/>
        <v>土</v>
      </c>
      <c r="X100" s="60" t="str">
        <f t="shared" si="1031"/>
        <v>日</v>
      </c>
      <c r="Y100" s="60" t="str">
        <f t="shared" si="1031"/>
        <v>月</v>
      </c>
      <c r="Z100" s="60" t="str">
        <f t="shared" si="1031"/>
        <v>火</v>
      </c>
      <c r="AA100" s="60" t="str">
        <f t="shared" si="1031"/>
        <v>水</v>
      </c>
      <c r="AB100" s="60" t="str">
        <f t="shared" si="1031"/>
        <v>木</v>
      </c>
      <c r="AC100" s="60" t="str">
        <f t="shared" si="1031"/>
        <v>金</v>
      </c>
      <c r="AD100" s="60" t="str">
        <f t="shared" si="1031"/>
        <v>土</v>
      </c>
      <c r="AE100" s="65" t="str">
        <f t="shared" si="1031"/>
        <v>日</v>
      </c>
    </row>
    <row r="101" spans="1:31" x14ac:dyDescent="0.2">
      <c r="A101" s="66">
        <f>AE99+1</f>
        <v>47119</v>
      </c>
      <c r="B101" s="67">
        <f t="shared" ref="B101" si="1032">A101+1</f>
        <v>47120</v>
      </c>
      <c r="C101" s="67">
        <f t="shared" ref="C101" si="1033">B101+1</f>
        <v>47121</v>
      </c>
      <c r="D101" s="67">
        <f t="shared" ref="D101" si="1034">C101+1</f>
        <v>47122</v>
      </c>
      <c r="E101" s="67">
        <f t="shared" ref="E101" si="1035">D101+1</f>
        <v>47123</v>
      </c>
      <c r="F101" s="67">
        <f t="shared" ref="F101" si="1036">E101+1</f>
        <v>47124</v>
      </c>
      <c r="G101" s="67">
        <f t="shared" ref="G101" si="1037">F101+1</f>
        <v>47125</v>
      </c>
      <c r="H101" s="67">
        <f t="shared" ref="H101" si="1038">G101+1</f>
        <v>47126</v>
      </c>
      <c r="I101" s="67">
        <f t="shared" ref="I101" si="1039">H101+1</f>
        <v>47127</v>
      </c>
      <c r="J101" s="67">
        <f t="shared" ref="J101" si="1040">I101+1</f>
        <v>47128</v>
      </c>
      <c r="K101" s="67">
        <f t="shared" ref="K101" si="1041">J101+1</f>
        <v>47129</v>
      </c>
      <c r="L101" s="67">
        <f t="shared" ref="L101" si="1042">K101+1</f>
        <v>47130</v>
      </c>
      <c r="M101" s="67">
        <f t="shared" ref="M101" si="1043">L101+1</f>
        <v>47131</v>
      </c>
      <c r="N101" s="67">
        <f t="shared" ref="N101" si="1044">M101+1</f>
        <v>47132</v>
      </c>
      <c r="O101" s="67">
        <f t="shared" ref="O101" si="1045">N101+1</f>
        <v>47133</v>
      </c>
      <c r="P101" s="67">
        <f t="shared" ref="P101" si="1046">O101+1</f>
        <v>47134</v>
      </c>
      <c r="Q101" s="67">
        <f t="shared" ref="Q101" si="1047">P101+1</f>
        <v>47135</v>
      </c>
      <c r="R101" s="67">
        <f t="shared" ref="R101" si="1048">Q101+1</f>
        <v>47136</v>
      </c>
      <c r="S101" s="67">
        <f t="shared" ref="S101" si="1049">R101+1</f>
        <v>47137</v>
      </c>
      <c r="T101" s="67">
        <f t="shared" ref="T101" si="1050">S101+1</f>
        <v>47138</v>
      </c>
      <c r="U101" s="67">
        <f t="shared" ref="U101" si="1051">T101+1</f>
        <v>47139</v>
      </c>
      <c r="V101" s="67">
        <f t="shared" ref="V101" si="1052">U101+1</f>
        <v>47140</v>
      </c>
      <c r="W101" s="67">
        <f t="shared" ref="W101" si="1053">V101+1</f>
        <v>47141</v>
      </c>
      <c r="X101" s="67">
        <f t="shared" ref="X101" si="1054">W101+1</f>
        <v>47142</v>
      </c>
      <c r="Y101" s="67">
        <f t="shared" ref="Y101" si="1055">X101+1</f>
        <v>47143</v>
      </c>
      <c r="Z101" s="67">
        <f t="shared" ref="Z101" si="1056">Y101+1</f>
        <v>47144</v>
      </c>
      <c r="AA101" s="67">
        <f t="shared" ref="AA101" si="1057">Z101+1</f>
        <v>47145</v>
      </c>
      <c r="AB101" s="67">
        <f t="shared" ref="AB101" si="1058">AA101+1</f>
        <v>47146</v>
      </c>
      <c r="AC101" s="67">
        <f t="shared" ref="AC101" si="1059">AB101+1</f>
        <v>47147</v>
      </c>
      <c r="AD101" s="67">
        <f t="shared" ref="AD101" si="1060">AC101+1</f>
        <v>47148</v>
      </c>
      <c r="AE101" s="69">
        <f t="shared" ref="AE101" si="1061">AD101+1</f>
        <v>47149</v>
      </c>
    </row>
    <row r="102" spans="1:31" ht="13.5" thickBot="1" x14ac:dyDescent="0.25">
      <c r="A102" s="63" t="str">
        <f t="shared" ref="A102:AE102" si="1062">TEXT(A101,"aaa")</f>
        <v>月</v>
      </c>
      <c r="B102" s="60" t="str">
        <f t="shared" si="1062"/>
        <v>火</v>
      </c>
      <c r="C102" s="60" t="str">
        <f t="shared" si="1062"/>
        <v>水</v>
      </c>
      <c r="D102" s="60" t="str">
        <f t="shared" si="1062"/>
        <v>木</v>
      </c>
      <c r="E102" s="60" t="str">
        <f t="shared" si="1062"/>
        <v>金</v>
      </c>
      <c r="F102" s="60" t="str">
        <f t="shared" si="1062"/>
        <v>土</v>
      </c>
      <c r="G102" s="60" t="str">
        <f t="shared" si="1062"/>
        <v>日</v>
      </c>
      <c r="H102" s="60" t="str">
        <f t="shared" si="1062"/>
        <v>月</v>
      </c>
      <c r="I102" s="60" t="str">
        <f t="shared" si="1062"/>
        <v>火</v>
      </c>
      <c r="J102" s="60" t="str">
        <f t="shared" si="1062"/>
        <v>水</v>
      </c>
      <c r="K102" s="60" t="str">
        <f t="shared" si="1062"/>
        <v>木</v>
      </c>
      <c r="L102" s="60" t="str">
        <f t="shared" si="1062"/>
        <v>金</v>
      </c>
      <c r="M102" s="60" t="str">
        <f t="shared" si="1062"/>
        <v>土</v>
      </c>
      <c r="N102" s="60" t="str">
        <f t="shared" si="1062"/>
        <v>日</v>
      </c>
      <c r="O102" s="60" t="str">
        <f t="shared" si="1062"/>
        <v>月</v>
      </c>
      <c r="P102" s="60" t="str">
        <f t="shared" si="1062"/>
        <v>火</v>
      </c>
      <c r="Q102" s="60" t="str">
        <f t="shared" si="1062"/>
        <v>水</v>
      </c>
      <c r="R102" s="60" t="str">
        <f t="shared" si="1062"/>
        <v>木</v>
      </c>
      <c r="S102" s="60" t="str">
        <f t="shared" si="1062"/>
        <v>金</v>
      </c>
      <c r="T102" s="60" t="str">
        <f t="shared" si="1062"/>
        <v>土</v>
      </c>
      <c r="U102" s="60" t="str">
        <f t="shared" si="1062"/>
        <v>日</v>
      </c>
      <c r="V102" s="60" t="str">
        <f t="shared" si="1062"/>
        <v>月</v>
      </c>
      <c r="W102" s="60" t="str">
        <f t="shared" si="1062"/>
        <v>火</v>
      </c>
      <c r="X102" s="60" t="str">
        <f t="shared" si="1062"/>
        <v>水</v>
      </c>
      <c r="Y102" s="60" t="str">
        <f t="shared" si="1062"/>
        <v>木</v>
      </c>
      <c r="Z102" s="60" t="str">
        <f t="shared" si="1062"/>
        <v>金</v>
      </c>
      <c r="AA102" s="60" t="str">
        <f t="shared" si="1062"/>
        <v>土</v>
      </c>
      <c r="AB102" s="60" t="str">
        <f t="shared" si="1062"/>
        <v>日</v>
      </c>
      <c r="AC102" s="60" t="str">
        <f t="shared" si="1062"/>
        <v>月</v>
      </c>
      <c r="AD102" s="60" t="str">
        <f t="shared" si="1062"/>
        <v>火</v>
      </c>
      <c r="AE102" s="65" t="str">
        <f t="shared" si="1062"/>
        <v>水</v>
      </c>
    </row>
    <row r="103" spans="1:31" x14ac:dyDescent="0.2">
      <c r="A103" s="66">
        <f>AE101+1</f>
        <v>47150</v>
      </c>
      <c r="B103" s="67">
        <f t="shared" ref="B103" si="1063">A103+1</f>
        <v>47151</v>
      </c>
      <c r="C103" s="67">
        <f t="shared" ref="C103" si="1064">B103+1</f>
        <v>47152</v>
      </c>
      <c r="D103" s="67">
        <f t="shared" ref="D103" si="1065">C103+1</f>
        <v>47153</v>
      </c>
      <c r="E103" s="67">
        <f t="shared" ref="E103" si="1066">D103+1</f>
        <v>47154</v>
      </c>
      <c r="F103" s="67">
        <f t="shared" ref="F103" si="1067">E103+1</f>
        <v>47155</v>
      </c>
      <c r="G103" s="67">
        <f t="shared" ref="G103" si="1068">F103+1</f>
        <v>47156</v>
      </c>
      <c r="H103" s="67">
        <f t="shared" ref="H103" si="1069">G103+1</f>
        <v>47157</v>
      </c>
      <c r="I103" s="67">
        <f t="shared" ref="I103" si="1070">H103+1</f>
        <v>47158</v>
      </c>
      <c r="J103" s="67">
        <f t="shared" ref="J103" si="1071">I103+1</f>
        <v>47159</v>
      </c>
      <c r="K103" s="67">
        <f t="shared" ref="K103" si="1072">J103+1</f>
        <v>47160</v>
      </c>
      <c r="L103" s="67">
        <f t="shared" ref="L103" si="1073">K103+1</f>
        <v>47161</v>
      </c>
      <c r="M103" s="67">
        <f t="shared" ref="M103" si="1074">L103+1</f>
        <v>47162</v>
      </c>
      <c r="N103" s="67">
        <f t="shared" ref="N103" si="1075">M103+1</f>
        <v>47163</v>
      </c>
      <c r="O103" s="67">
        <f t="shared" ref="O103" si="1076">N103+1</f>
        <v>47164</v>
      </c>
      <c r="P103" s="67">
        <f t="shared" ref="P103" si="1077">O103+1</f>
        <v>47165</v>
      </c>
      <c r="Q103" s="67">
        <f t="shared" ref="Q103" si="1078">P103+1</f>
        <v>47166</v>
      </c>
      <c r="R103" s="67">
        <f t="shared" ref="R103" si="1079">Q103+1</f>
        <v>47167</v>
      </c>
      <c r="S103" s="67">
        <f t="shared" ref="S103" si="1080">R103+1</f>
        <v>47168</v>
      </c>
      <c r="T103" s="67">
        <f t="shared" ref="T103" si="1081">S103+1</f>
        <v>47169</v>
      </c>
      <c r="U103" s="67">
        <f t="shared" ref="U103" si="1082">T103+1</f>
        <v>47170</v>
      </c>
      <c r="V103" s="67">
        <f t="shared" ref="V103" si="1083">U103+1</f>
        <v>47171</v>
      </c>
      <c r="W103" s="67">
        <f t="shared" ref="W103" si="1084">V103+1</f>
        <v>47172</v>
      </c>
      <c r="X103" s="67">
        <f t="shared" ref="X103" si="1085">W103+1</f>
        <v>47173</v>
      </c>
      <c r="Y103" s="67">
        <f t="shared" ref="Y103" si="1086">X103+1</f>
        <v>47174</v>
      </c>
      <c r="Z103" s="67">
        <f t="shared" ref="Z103" si="1087">Y103+1</f>
        <v>47175</v>
      </c>
      <c r="AA103" s="67">
        <f t="shared" ref="AA103" si="1088">Z103+1</f>
        <v>47176</v>
      </c>
      <c r="AB103" s="67">
        <f t="shared" ref="AB103" si="1089">AA103+1</f>
        <v>47177</v>
      </c>
      <c r="AC103" s="67"/>
      <c r="AD103" s="64"/>
      <c r="AE103" s="68"/>
    </row>
    <row r="104" spans="1:31" ht="13.5" thickBot="1" x14ac:dyDescent="0.25">
      <c r="A104" s="63" t="str">
        <f t="shared" ref="A104:AB104" si="1090">TEXT(A103,"aaa")</f>
        <v>木</v>
      </c>
      <c r="B104" s="60" t="str">
        <f t="shared" si="1090"/>
        <v>金</v>
      </c>
      <c r="C104" s="60" t="str">
        <f t="shared" si="1090"/>
        <v>土</v>
      </c>
      <c r="D104" s="60" t="str">
        <f t="shared" si="1090"/>
        <v>日</v>
      </c>
      <c r="E104" s="60" t="str">
        <f t="shared" si="1090"/>
        <v>月</v>
      </c>
      <c r="F104" s="60" t="str">
        <f t="shared" si="1090"/>
        <v>火</v>
      </c>
      <c r="G104" s="60" t="str">
        <f t="shared" si="1090"/>
        <v>水</v>
      </c>
      <c r="H104" s="60" t="str">
        <f t="shared" si="1090"/>
        <v>木</v>
      </c>
      <c r="I104" s="60" t="str">
        <f t="shared" si="1090"/>
        <v>金</v>
      </c>
      <c r="J104" s="60" t="str">
        <f t="shared" si="1090"/>
        <v>土</v>
      </c>
      <c r="K104" s="60" t="str">
        <f t="shared" si="1090"/>
        <v>日</v>
      </c>
      <c r="L104" s="60" t="str">
        <f t="shared" si="1090"/>
        <v>月</v>
      </c>
      <c r="M104" s="60" t="str">
        <f t="shared" si="1090"/>
        <v>火</v>
      </c>
      <c r="N104" s="60" t="str">
        <f t="shared" si="1090"/>
        <v>水</v>
      </c>
      <c r="O104" s="60" t="str">
        <f t="shared" si="1090"/>
        <v>木</v>
      </c>
      <c r="P104" s="60" t="str">
        <f t="shared" si="1090"/>
        <v>金</v>
      </c>
      <c r="Q104" s="60" t="str">
        <f t="shared" si="1090"/>
        <v>土</v>
      </c>
      <c r="R104" s="60" t="str">
        <f t="shared" si="1090"/>
        <v>日</v>
      </c>
      <c r="S104" s="60" t="str">
        <f t="shared" si="1090"/>
        <v>月</v>
      </c>
      <c r="T104" s="60" t="str">
        <f t="shared" si="1090"/>
        <v>火</v>
      </c>
      <c r="U104" s="60" t="str">
        <f t="shared" si="1090"/>
        <v>水</v>
      </c>
      <c r="V104" s="60" t="str">
        <f t="shared" si="1090"/>
        <v>木</v>
      </c>
      <c r="W104" s="60" t="str">
        <f t="shared" si="1090"/>
        <v>金</v>
      </c>
      <c r="X104" s="60" t="str">
        <f t="shared" si="1090"/>
        <v>土</v>
      </c>
      <c r="Y104" s="60" t="str">
        <f t="shared" si="1090"/>
        <v>日</v>
      </c>
      <c r="Z104" s="60" t="str">
        <f t="shared" si="1090"/>
        <v>月</v>
      </c>
      <c r="AA104" s="60" t="str">
        <f t="shared" si="1090"/>
        <v>火</v>
      </c>
      <c r="AB104" s="60" t="str">
        <f t="shared" si="1090"/>
        <v>水</v>
      </c>
      <c r="AC104" s="60"/>
      <c r="AD104" s="60"/>
      <c r="AE104" s="65"/>
    </row>
    <row r="105" spans="1:31" x14ac:dyDescent="0.2">
      <c r="A105" s="66">
        <f>AB103+1</f>
        <v>47178</v>
      </c>
      <c r="B105" s="67">
        <f t="shared" ref="B105" si="1091">A105+1</f>
        <v>47179</v>
      </c>
      <c r="C105" s="67">
        <f t="shared" ref="C105" si="1092">B105+1</f>
        <v>47180</v>
      </c>
      <c r="D105" s="67">
        <f t="shared" ref="D105" si="1093">C105+1</f>
        <v>47181</v>
      </c>
      <c r="E105" s="67">
        <f t="shared" ref="E105" si="1094">D105+1</f>
        <v>47182</v>
      </c>
      <c r="F105" s="67">
        <f t="shared" ref="F105" si="1095">E105+1</f>
        <v>47183</v>
      </c>
      <c r="G105" s="67">
        <f t="shared" ref="G105" si="1096">F105+1</f>
        <v>47184</v>
      </c>
      <c r="H105" s="67">
        <f t="shared" ref="H105" si="1097">G105+1</f>
        <v>47185</v>
      </c>
      <c r="I105" s="67">
        <f t="shared" ref="I105" si="1098">H105+1</f>
        <v>47186</v>
      </c>
      <c r="J105" s="67">
        <f t="shared" ref="J105" si="1099">I105+1</f>
        <v>47187</v>
      </c>
      <c r="K105" s="67">
        <f t="shared" ref="K105" si="1100">J105+1</f>
        <v>47188</v>
      </c>
      <c r="L105" s="67">
        <f t="shared" ref="L105" si="1101">K105+1</f>
        <v>47189</v>
      </c>
      <c r="M105" s="67">
        <f t="shared" ref="M105" si="1102">L105+1</f>
        <v>47190</v>
      </c>
      <c r="N105" s="67">
        <f t="shared" ref="N105" si="1103">M105+1</f>
        <v>47191</v>
      </c>
      <c r="O105" s="67">
        <f t="shared" ref="O105" si="1104">N105+1</f>
        <v>47192</v>
      </c>
      <c r="P105" s="67">
        <f t="shared" ref="P105" si="1105">O105+1</f>
        <v>47193</v>
      </c>
      <c r="Q105" s="67">
        <f t="shared" ref="Q105" si="1106">P105+1</f>
        <v>47194</v>
      </c>
      <c r="R105" s="67">
        <f t="shared" ref="R105" si="1107">Q105+1</f>
        <v>47195</v>
      </c>
      <c r="S105" s="67">
        <f t="shared" ref="S105" si="1108">R105+1</f>
        <v>47196</v>
      </c>
      <c r="T105" s="67">
        <f t="shared" ref="T105" si="1109">S105+1</f>
        <v>47197</v>
      </c>
      <c r="U105" s="67">
        <f t="shared" ref="U105" si="1110">T105+1</f>
        <v>47198</v>
      </c>
      <c r="V105" s="67">
        <f t="shared" ref="V105" si="1111">U105+1</f>
        <v>47199</v>
      </c>
      <c r="W105" s="67">
        <f t="shared" ref="W105" si="1112">V105+1</f>
        <v>47200</v>
      </c>
      <c r="X105" s="67">
        <f t="shared" ref="X105" si="1113">W105+1</f>
        <v>47201</v>
      </c>
      <c r="Y105" s="67">
        <f t="shared" ref="Y105" si="1114">X105+1</f>
        <v>47202</v>
      </c>
      <c r="Z105" s="67">
        <f t="shared" ref="Z105" si="1115">Y105+1</f>
        <v>47203</v>
      </c>
      <c r="AA105" s="67">
        <f t="shared" ref="AA105" si="1116">Z105+1</f>
        <v>47204</v>
      </c>
      <c r="AB105" s="67">
        <f t="shared" ref="AB105" si="1117">AA105+1</f>
        <v>47205</v>
      </c>
      <c r="AC105" s="67">
        <f t="shared" ref="AC105" si="1118">AB105+1</f>
        <v>47206</v>
      </c>
      <c r="AD105" s="67">
        <f t="shared" ref="AD105" si="1119">AC105+1</f>
        <v>47207</v>
      </c>
      <c r="AE105" s="69">
        <f t="shared" ref="AE105" si="1120">AD105+1</f>
        <v>47208</v>
      </c>
    </row>
    <row r="106" spans="1:31" ht="13.5" thickBot="1" x14ac:dyDescent="0.25">
      <c r="A106" s="63" t="str">
        <f t="shared" ref="A106:AE106" si="1121">TEXT(A105,"aaa")</f>
        <v>木</v>
      </c>
      <c r="B106" s="60" t="str">
        <f t="shared" si="1121"/>
        <v>金</v>
      </c>
      <c r="C106" s="60" t="str">
        <f t="shared" si="1121"/>
        <v>土</v>
      </c>
      <c r="D106" s="60" t="str">
        <f t="shared" si="1121"/>
        <v>日</v>
      </c>
      <c r="E106" s="60" t="str">
        <f t="shared" si="1121"/>
        <v>月</v>
      </c>
      <c r="F106" s="60" t="str">
        <f t="shared" si="1121"/>
        <v>火</v>
      </c>
      <c r="G106" s="60" t="str">
        <f t="shared" si="1121"/>
        <v>水</v>
      </c>
      <c r="H106" s="60" t="str">
        <f t="shared" si="1121"/>
        <v>木</v>
      </c>
      <c r="I106" s="60" t="str">
        <f t="shared" si="1121"/>
        <v>金</v>
      </c>
      <c r="J106" s="60" t="str">
        <f t="shared" si="1121"/>
        <v>土</v>
      </c>
      <c r="K106" s="60" t="str">
        <f t="shared" si="1121"/>
        <v>日</v>
      </c>
      <c r="L106" s="60" t="str">
        <f t="shared" si="1121"/>
        <v>月</v>
      </c>
      <c r="M106" s="60" t="str">
        <f t="shared" si="1121"/>
        <v>火</v>
      </c>
      <c r="N106" s="60" t="str">
        <f t="shared" si="1121"/>
        <v>水</v>
      </c>
      <c r="O106" s="60" t="str">
        <f t="shared" si="1121"/>
        <v>木</v>
      </c>
      <c r="P106" s="60" t="str">
        <f t="shared" si="1121"/>
        <v>金</v>
      </c>
      <c r="Q106" s="60" t="str">
        <f t="shared" si="1121"/>
        <v>土</v>
      </c>
      <c r="R106" s="60" t="str">
        <f t="shared" si="1121"/>
        <v>日</v>
      </c>
      <c r="S106" s="60" t="str">
        <f t="shared" si="1121"/>
        <v>月</v>
      </c>
      <c r="T106" s="60" t="str">
        <f t="shared" si="1121"/>
        <v>火</v>
      </c>
      <c r="U106" s="60" t="str">
        <f t="shared" si="1121"/>
        <v>水</v>
      </c>
      <c r="V106" s="60" t="str">
        <f t="shared" si="1121"/>
        <v>木</v>
      </c>
      <c r="W106" s="60" t="str">
        <f t="shared" si="1121"/>
        <v>金</v>
      </c>
      <c r="X106" s="60" t="str">
        <f t="shared" si="1121"/>
        <v>土</v>
      </c>
      <c r="Y106" s="60" t="str">
        <f t="shared" si="1121"/>
        <v>日</v>
      </c>
      <c r="Z106" s="60" t="str">
        <f t="shared" si="1121"/>
        <v>月</v>
      </c>
      <c r="AA106" s="60" t="str">
        <f t="shared" si="1121"/>
        <v>火</v>
      </c>
      <c r="AB106" s="60" t="str">
        <f t="shared" si="1121"/>
        <v>水</v>
      </c>
      <c r="AC106" s="60" t="str">
        <f t="shared" si="1121"/>
        <v>木</v>
      </c>
      <c r="AD106" s="60" t="str">
        <f t="shared" si="1121"/>
        <v>金</v>
      </c>
      <c r="AE106" s="65" t="str">
        <f t="shared" si="1121"/>
        <v>土</v>
      </c>
    </row>
    <row r="109" spans="1:31" ht="13.5" thickBot="1" x14ac:dyDescent="0.25">
      <c r="A109" s="62" t="s">
        <v>142</v>
      </c>
    </row>
    <row r="110" spans="1:31" x14ac:dyDescent="0.2">
      <c r="A110" s="66">
        <f>AE105+1</f>
        <v>47209</v>
      </c>
      <c r="B110" s="67">
        <f>A110+1</f>
        <v>47210</v>
      </c>
      <c r="C110" s="67">
        <f t="shared" ref="C110:AD110" si="1122">B110+1</f>
        <v>47211</v>
      </c>
      <c r="D110" s="67">
        <f t="shared" si="1122"/>
        <v>47212</v>
      </c>
      <c r="E110" s="67">
        <f t="shared" si="1122"/>
        <v>47213</v>
      </c>
      <c r="F110" s="67">
        <f t="shared" si="1122"/>
        <v>47214</v>
      </c>
      <c r="G110" s="67">
        <f t="shared" si="1122"/>
        <v>47215</v>
      </c>
      <c r="H110" s="67">
        <f t="shared" si="1122"/>
        <v>47216</v>
      </c>
      <c r="I110" s="67">
        <f t="shared" si="1122"/>
        <v>47217</v>
      </c>
      <c r="J110" s="67">
        <f t="shared" si="1122"/>
        <v>47218</v>
      </c>
      <c r="K110" s="67">
        <f t="shared" si="1122"/>
        <v>47219</v>
      </c>
      <c r="L110" s="67">
        <f t="shared" si="1122"/>
        <v>47220</v>
      </c>
      <c r="M110" s="67">
        <f t="shared" si="1122"/>
        <v>47221</v>
      </c>
      <c r="N110" s="67">
        <f t="shared" si="1122"/>
        <v>47222</v>
      </c>
      <c r="O110" s="67">
        <f t="shared" si="1122"/>
        <v>47223</v>
      </c>
      <c r="P110" s="67">
        <f t="shared" si="1122"/>
        <v>47224</v>
      </c>
      <c r="Q110" s="67">
        <f t="shared" si="1122"/>
        <v>47225</v>
      </c>
      <c r="R110" s="67">
        <f t="shared" si="1122"/>
        <v>47226</v>
      </c>
      <c r="S110" s="67">
        <f t="shared" si="1122"/>
        <v>47227</v>
      </c>
      <c r="T110" s="67">
        <f t="shared" si="1122"/>
        <v>47228</v>
      </c>
      <c r="U110" s="67">
        <f t="shared" si="1122"/>
        <v>47229</v>
      </c>
      <c r="V110" s="67">
        <f t="shared" si="1122"/>
        <v>47230</v>
      </c>
      <c r="W110" s="67">
        <f t="shared" si="1122"/>
        <v>47231</v>
      </c>
      <c r="X110" s="67">
        <f t="shared" si="1122"/>
        <v>47232</v>
      </c>
      <c r="Y110" s="67">
        <f t="shared" si="1122"/>
        <v>47233</v>
      </c>
      <c r="Z110" s="67">
        <f t="shared" si="1122"/>
        <v>47234</v>
      </c>
      <c r="AA110" s="67">
        <f t="shared" si="1122"/>
        <v>47235</v>
      </c>
      <c r="AB110" s="67">
        <f t="shared" si="1122"/>
        <v>47236</v>
      </c>
      <c r="AC110" s="67">
        <f t="shared" si="1122"/>
        <v>47237</v>
      </c>
      <c r="AD110" s="67">
        <f t="shared" si="1122"/>
        <v>47238</v>
      </c>
      <c r="AE110" s="69"/>
    </row>
    <row r="111" spans="1:31" ht="13.5" thickBot="1" x14ac:dyDescent="0.25">
      <c r="A111" s="63" t="str">
        <f>TEXT(A110,"aaa")</f>
        <v>日</v>
      </c>
      <c r="B111" s="60" t="str">
        <f>TEXT(B110,"aaa")</f>
        <v>月</v>
      </c>
      <c r="C111" s="60" t="str">
        <f t="shared" ref="C111" si="1123">TEXT(C110,"aaa")</f>
        <v>火</v>
      </c>
      <c r="D111" s="60" t="str">
        <f t="shared" ref="D111" si="1124">TEXT(D110,"aaa")</f>
        <v>水</v>
      </c>
      <c r="E111" s="60" t="str">
        <f t="shared" ref="E111" si="1125">TEXT(E110,"aaa")</f>
        <v>木</v>
      </c>
      <c r="F111" s="60" t="str">
        <f t="shared" ref="F111" si="1126">TEXT(F110,"aaa")</f>
        <v>金</v>
      </c>
      <c r="G111" s="60" t="str">
        <f t="shared" ref="G111" si="1127">TEXT(G110,"aaa")</f>
        <v>土</v>
      </c>
      <c r="H111" s="60" t="str">
        <f t="shared" ref="H111" si="1128">TEXT(H110,"aaa")</f>
        <v>日</v>
      </c>
      <c r="I111" s="60" t="str">
        <f t="shared" ref="I111" si="1129">TEXT(I110,"aaa")</f>
        <v>月</v>
      </c>
      <c r="J111" s="60" t="str">
        <f t="shared" ref="J111" si="1130">TEXT(J110,"aaa")</f>
        <v>火</v>
      </c>
      <c r="K111" s="60" t="str">
        <f t="shared" ref="K111" si="1131">TEXT(K110,"aaa")</f>
        <v>水</v>
      </c>
      <c r="L111" s="60" t="str">
        <f t="shared" ref="L111" si="1132">TEXT(L110,"aaa")</f>
        <v>木</v>
      </c>
      <c r="M111" s="60" t="str">
        <f t="shared" ref="M111" si="1133">TEXT(M110,"aaa")</f>
        <v>金</v>
      </c>
      <c r="N111" s="60" t="str">
        <f t="shared" ref="N111" si="1134">TEXT(N110,"aaa")</f>
        <v>土</v>
      </c>
      <c r="O111" s="60" t="str">
        <f t="shared" ref="O111" si="1135">TEXT(O110,"aaa")</f>
        <v>日</v>
      </c>
      <c r="P111" s="60" t="str">
        <f t="shared" ref="P111" si="1136">TEXT(P110,"aaa")</f>
        <v>月</v>
      </c>
      <c r="Q111" s="60" t="str">
        <f t="shared" ref="Q111" si="1137">TEXT(Q110,"aaa")</f>
        <v>火</v>
      </c>
      <c r="R111" s="60" t="str">
        <f t="shared" ref="R111" si="1138">TEXT(R110,"aaa")</f>
        <v>水</v>
      </c>
      <c r="S111" s="60" t="str">
        <f t="shared" ref="S111" si="1139">TEXT(S110,"aaa")</f>
        <v>木</v>
      </c>
      <c r="T111" s="60" t="str">
        <f t="shared" ref="T111" si="1140">TEXT(T110,"aaa")</f>
        <v>金</v>
      </c>
      <c r="U111" s="60" t="str">
        <f t="shared" ref="U111" si="1141">TEXT(U110,"aaa")</f>
        <v>土</v>
      </c>
      <c r="V111" s="60" t="str">
        <f t="shared" ref="V111" si="1142">TEXT(V110,"aaa")</f>
        <v>日</v>
      </c>
      <c r="W111" s="60" t="str">
        <f t="shared" ref="W111" si="1143">TEXT(W110,"aaa")</f>
        <v>月</v>
      </c>
      <c r="X111" s="60" t="str">
        <f t="shared" ref="X111" si="1144">TEXT(X110,"aaa")</f>
        <v>火</v>
      </c>
      <c r="Y111" s="60" t="str">
        <f t="shared" ref="Y111" si="1145">TEXT(Y110,"aaa")</f>
        <v>水</v>
      </c>
      <c r="Z111" s="60" t="str">
        <f t="shared" ref="Z111" si="1146">TEXT(Z110,"aaa")</f>
        <v>木</v>
      </c>
      <c r="AA111" s="60" t="str">
        <f t="shared" ref="AA111" si="1147">TEXT(AA110,"aaa")</f>
        <v>金</v>
      </c>
      <c r="AB111" s="60" t="str">
        <f t="shared" ref="AB111" si="1148">TEXT(AB110,"aaa")</f>
        <v>土</v>
      </c>
      <c r="AC111" s="60" t="str">
        <f t="shared" ref="AC111" si="1149">TEXT(AC110,"aaa")</f>
        <v>日</v>
      </c>
      <c r="AD111" s="60" t="str">
        <f t="shared" ref="AD111" si="1150">TEXT(AD110,"aaa")</f>
        <v>月</v>
      </c>
      <c r="AE111" s="65"/>
    </row>
    <row r="112" spans="1:31" x14ac:dyDescent="0.2">
      <c r="A112" s="66">
        <f>AD110+1</f>
        <v>47239</v>
      </c>
      <c r="B112" s="67">
        <f t="shared" ref="B112" si="1151">A112+1</f>
        <v>47240</v>
      </c>
      <c r="C112" s="67">
        <f t="shared" ref="C112" si="1152">B112+1</f>
        <v>47241</v>
      </c>
      <c r="D112" s="67">
        <f t="shared" ref="D112" si="1153">C112+1</f>
        <v>47242</v>
      </c>
      <c r="E112" s="67">
        <f t="shared" ref="E112" si="1154">D112+1</f>
        <v>47243</v>
      </c>
      <c r="F112" s="67">
        <f t="shared" ref="F112" si="1155">E112+1</f>
        <v>47244</v>
      </c>
      <c r="G112" s="67">
        <f t="shared" ref="G112" si="1156">F112+1</f>
        <v>47245</v>
      </c>
      <c r="H112" s="67">
        <f t="shared" ref="H112" si="1157">G112+1</f>
        <v>47246</v>
      </c>
      <c r="I112" s="67">
        <f t="shared" ref="I112" si="1158">H112+1</f>
        <v>47247</v>
      </c>
      <c r="J112" s="67">
        <f t="shared" ref="J112" si="1159">I112+1</f>
        <v>47248</v>
      </c>
      <c r="K112" s="67">
        <f t="shared" ref="K112" si="1160">J112+1</f>
        <v>47249</v>
      </c>
      <c r="L112" s="67">
        <f t="shared" ref="L112" si="1161">K112+1</f>
        <v>47250</v>
      </c>
      <c r="M112" s="67">
        <f t="shared" ref="M112" si="1162">L112+1</f>
        <v>47251</v>
      </c>
      <c r="N112" s="67">
        <f t="shared" ref="N112" si="1163">M112+1</f>
        <v>47252</v>
      </c>
      <c r="O112" s="67">
        <f t="shared" ref="O112" si="1164">N112+1</f>
        <v>47253</v>
      </c>
      <c r="P112" s="67">
        <f t="shared" ref="P112" si="1165">O112+1</f>
        <v>47254</v>
      </c>
      <c r="Q112" s="67">
        <f t="shared" ref="Q112" si="1166">P112+1</f>
        <v>47255</v>
      </c>
      <c r="R112" s="67">
        <f t="shared" ref="R112" si="1167">Q112+1</f>
        <v>47256</v>
      </c>
      <c r="S112" s="67">
        <f t="shared" ref="S112" si="1168">R112+1</f>
        <v>47257</v>
      </c>
      <c r="T112" s="67">
        <f t="shared" ref="T112" si="1169">S112+1</f>
        <v>47258</v>
      </c>
      <c r="U112" s="67">
        <f t="shared" ref="U112" si="1170">T112+1</f>
        <v>47259</v>
      </c>
      <c r="V112" s="67">
        <f t="shared" ref="V112" si="1171">U112+1</f>
        <v>47260</v>
      </c>
      <c r="W112" s="67">
        <f t="shared" ref="W112" si="1172">V112+1</f>
        <v>47261</v>
      </c>
      <c r="X112" s="67">
        <f t="shared" ref="X112" si="1173">W112+1</f>
        <v>47262</v>
      </c>
      <c r="Y112" s="67">
        <f t="shared" ref="Y112" si="1174">X112+1</f>
        <v>47263</v>
      </c>
      <c r="Z112" s="67">
        <f t="shared" ref="Z112" si="1175">Y112+1</f>
        <v>47264</v>
      </c>
      <c r="AA112" s="67">
        <f t="shared" ref="AA112" si="1176">Z112+1</f>
        <v>47265</v>
      </c>
      <c r="AB112" s="67">
        <f t="shared" ref="AB112" si="1177">AA112+1</f>
        <v>47266</v>
      </c>
      <c r="AC112" s="67">
        <f t="shared" ref="AC112" si="1178">AB112+1</f>
        <v>47267</v>
      </c>
      <c r="AD112" s="67">
        <f t="shared" ref="AD112" si="1179">AC112+1</f>
        <v>47268</v>
      </c>
      <c r="AE112" s="69">
        <f t="shared" ref="AE112" si="1180">AD112+1</f>
        <v>47269</v>
      </c>
    </row>
    <row r="113" spans="1:31" ht="13.5" thickBot="1" x14ac:dyDescent="0.25">
      <c r="A113" s="63" t="str">
        <f t="shared" ref="A113:AE113" si="1181">TEXT(A112,"aaa")</f>
        <v>火</v>
      </c>
      <c r="B113" s="60" t="str">
        <f t="shared" si="1181"/>
        <v>水</v>
      </c>
      <c r="C113" s="60" t="str">
        <f t="shared" si="1181"/>
        <v>木</v>
      </c>
      <c r="D113" s="60" t="str">
        <f t="shared" si="1181"/>
        <v>金</v>
      </c>
      <c r="E113" s="60" t="str">
        <f t="shared" si="1181"/>
        <v>土</v>
      </c>
      <c r="F113" s="60" t="str">
        <f t="shared" si="1181"/>
        <v>日</v>
      </c>
      <c r="G113" s="60" t="str">
        <f t="shared" si="1181"/>
        <v>月</v>
      </c>
      <c r="H113" s="60" t="str">
        <f t="shared" si="1181"/>
        <v>火</v>
      </c>
      <c r="I113" s="60" t="str">
        <f t="shared" si="1181"/>
        <v>水</v>
      </c>
      <c r="J113" s="60" t="str">
        <f t="shared" si="1181"/>
        <v>木</v>
      </c>
      <c r="K113" s="60" t="str">
        <f t="shared" si="1181"/>
        <v>金</v>
      </c>
      <c r="L113" s="60" t="str">
        <f t="shared" si="1181"/>
        <v>土</v>
      </c>
      <c r="M113" s="60" t="str">
        <f t="shared" si="1181"/>
        <v>日</v>
      </c>
      <c r="N113" s="60" t="str">
        <f t="shared" si="1181"/>
        <v>月</v>
      </c>
      <c r="O113" s="60" t="str">
        <f t="shared" si="1181"/>
        <v>火</v>
      </c>
      <c r="P113" s="60" t="str">
        <f t="shared" si="1181"/>
        <v>水</v>
      </c>
      <c r="Q113" s="60" t="str">
        <f t="shared" si="1181"/>
        <v>木</v>
      </c>
      <c r="R113" s="60" t="str">
        <f t="shared" si="1181"/>
        <v>金</v>
      </c>
      <c r="S113" s="60" t="str">
        <f t="shared" si="1181"/>
        <v>土</v>
      </c>
      <c r="T113" s="60" t="str">
        <f t="shared" si="1181"/>
        <v>日</v>
      </c>
      <c r="U113" s="60" t="str">
        <f t="shared" si="1181"/>
        <v>月</v>
      </c>
      <c r="V113" s="60" t="str">
        <f t="shared" si="1181"/>
        <v>火</v>
      </c>
      <c r="W113" s="60" t="str">
        <f t="shared" si="1181"/>
        <v>水</v>
      </c>
      <c r="X113" s="60" t="str">
        <f t="shared" si="1181"/>
        <v>木</v>
      </c>
      <c r="Y113" s="60" t="str">
        <f t="shared" si="1181"/>
        <v>金</v>
      </c>
      <c r="Z113" s="60" t="str">
        <f t="shared" si="1181"/>
        <v>土</v>
      </c>
      <c r="AA113" s="60" t="str">
        <f t="shared" si="1181"/>
        <v>日</v>
      </c>
      <c r="AB113" s="60" t="str">
        <f t="shared" si="1181"/>
        <v>月</v>
      </c>
      <c r="AC113" s="60" t="str">
        <f t="shared" si="1181"/>
        <v>火</v>
      </c>
      <c r="AD113" s="60" t="str">
        <f t="shared" si="1181"/>
        <v>水</v>
      </c>
      <c r="AE113" s="65" t="str">
        <f t="shared" si="1181"/>
        <v>木</v>
      </c>
    </row>
    <row r="114" spans="1:31" x14ac:dyDescent="0.2">
      <c r="A114" s="66">
        <f>AE112+1</f>
        <v>47270</v>
      </c>
      <c r="B114" s="67">
        <f>A114+1</f>
        <v>47271</v>
      </c>
      <c r="C114" s="67">
        <f>B114+1</f>
        <v>47272</v>
      </c>
      <c r="D114" s="67">
        <f>C114+1</f>
        <v>47273</v>
      </c>
      <c r="E114" s="67">
        <f>D114+1</f>
        <v>47274</v>
      </c>
      <c r="F114" s="67">
        <f t="shared" ref="F114" si="1182">E114+1</f>
        <v>47275</v>
      </c>
      <c r="G114" s="67">
        <f t="shared" ref="G114" si="1183">F114+1</f>
        <v>47276</v>
      </c>
      <c r="H114" s="67">
        <f t="shared" ref="H114" si="1184">G114+1</f>
        <v>47277</v>
      </c>
      <c r="I114" s="67">
        <f t="shared" ref="I114" si="1185">H114+1</f>
        <v>47278</v>
      </c>
      <c r="J114" s="67">
        <f t="shared" ref="J114" si="1186">I114+1</f>
        <v>47279</v>
      </c>
      <c r="K114" s="67">
        <f t="shared" ref="K114" si="1187">J114+1</f>
        <v>47280</v>
      </c>
      <c r="L114" s="67">
        <f t="shared" ref="L114" si="1188">K114+1</f>
        <v>47281</v>
      </c>
      <c r="M114" s="67">
        <f t="shared" ref="M114" si="1189">L114+1</f>
        <v>47282</v>
      </c>
      <c r="N114" s="67">
        <f t="shared" ref="N114" si="1190">M114+1</f>
        <v>47283</v>
      </c>
      <c r="O114" s="67">
        <f t="shared" ref="O114" si="1191">N114+1</f>
        <v>47284</v>
      </c>
      <c r="P114" s="67">
        <f t="shared" ref="P114" si="1192">O114+1</f>
        <v>47285</v>
      </c>
      <c r="Q114" s="67">
        <f t="shared" ref="Q114" si="1193">P114+1</f>
        <v>47286</v>
      </c>
      <c r="R114" s="67">
        <f t="shared" ref="R114" si="1194">Q114+1</f>
        <v>47287</v>
      </c>
      <c r="S114" s="67">
        <f t="shared" ref="S114" si="1195">R114+1</f>
        <v>47288</v>
      </c>
      <c r="T114" s="67">
        <f t="shared" ref="T114" si="1196">S114+1</f>
        <v>47289</v>
      </c>
      <c r="U114" s="67">
        <f t="shared" ref="U114" si="1197">T114+1</f>
        <v>47290</v>
      </c>
      <c r="V114" s="67">
        <f t="shared" ref="V114" si="1198">U114+1</f>
        <v>47291</v>
      </c>
      <c r="W114" s="67">
        <f t="shared" ref="W114" si="1199">V114+1</f>
        <v>47292</v>
      </c>
      <c r="X114" s="67">
        <f t="shared" ref="X114" si="1200">W114+1</f>
        <v>47293</v>
      </c>
      <c r="Y114" s="67">
        <f t="shared" ref="Y114" si="1201">X114+1</f>
        <v>47294</v>
      </c>
      <c r="Z114" s="67">
        <f t="shared" ref="Z114" si="1202">Y114+1</f>
        <v>47295</v>
      </c>
      <c r="AA114" s="67">
        <f t="shared" ref="AA114" si="1203">Z114+1</f>
        <v>47296</v>
      </c>
      <c r="AB114" s="67">
        <f t="shared" ref="AB114" si="1204">AA114+1</f>
        <v>47297</v>
      </c>
      <c r="AC114" s="67">
        <f t="shared" ref="AC114" si="1205">AB114+1</f>
        <v>47298</v>
      </c>
      <c r="AD114" s="67">
        <f t="shared" ref="AD114" si="1206">AC114+1</f>
        <v>47299</v>
      </c>
      <c r="AE114" s="68"/>
    </row>
    <row r="115" spans="1:31" ht="13.5" thickBot="1" x14ac:dyDescent="0.25">
      <c r="A115" s="63" t="str">
        <f t="shared" ref="A115:AD115" si="1207">TEXT(A114,"aaa")</f>
        <v>金</v>
      </c>
      <c r="B115" s="60" t="str">
        <f t="shared" si="1207"/>
        <v>土</v>
      </c>
      <c r="C115" s="60" t="str">
        <f t="shared" si="1207"/>
        <v>日</v>
      </c>
      <c r="D115" s="60" t="str">
        <f t="shared" si="1207"/>
        <v>月</v>
      </c>
      <c r="E115" s="60" t="str">
        <f t="shared" si="1207"/>
        <v>火</v>
      </c>
      <c r="F115" s="60" t="str">
        <f t="shared" si="1207"/>
        <v>水</v>
      </c>
      <c r="G115" s="60" t="str">
        <f t="shared" si="1207"/>
        <v>木</v>
      </c>
      <c r="H115" s="60" t="str">
        <f t="shared" si="1207"/>
        <v>金</v>
      </c>
      <c r="I115" s="60" t="str">
        <f t="shared" si="1207"/>
        <v>土</v>
      </c>
      <c r="J115" s="60" t="str">
        <f t="shared" si="1207"/>
        <v>日</v>
      </c>
      <c r="K115" s="60" t="str">
        <f t="shared" si="1207"/>
        <v>月</v>
      </c>
      <c r="L115" s="60" t="str">
        <f t="shared" si="1207"/>
        <v>火</v>
      </c>
      <c r="M115" s="60" t="str">
        <f t="shared" si="1207"/>
        <v>水</v>
      </c>
      <c r="N115" s="60" t="str">
        <f t="shared" si="1207"/>
        <v>木</v>
      </c>
      <c r="O115" s="60" t="str">
        <f t="shared" si="1207"/>
        <v>金</v>
      </c>
      <c r="P115" s="60" t="str">
        <f t="shared" si="1207"/>
        <v>土</v>
      </c>
      <c r="Q115" s="60" t="str">
        <f t="shared" si="1207"/>
        <v>日</v>
      </c>
      <c r="R115" s="60" t="str">
        <f t="shared" si="1207"/>
        <v>月</v>
      </c>
      <c r="S115" s="60" t="str">
        <f t="shared" si="1207"/>
        <v>火</v>
      </c>
      <c r="T115" s="60" t="str">
        <f t="shared" si="1207"/>
        <v>水</v>
      </c>
      <c r="U115" s="60" t="str">
        <f t="shared" si="1207"/>
        <v>木</v>
      </c>
      <c r="V115" s="60" t="str">
        <f t="shared" si="1207"/>
        <v>金</v>
      </c>
      <c r="W115" s="60" t="str">
        <f t="shared" si="1207"/>
        <v>土</v>
      </c>
      <c r="X115" s="60" t="str">
        <f t="shared" si="1207"/>
        <v>日</v>
      </c>
      <c r="Y115" s="60" t="str">
        <f t="shared" si="1207"/>
        <v>月</v>
      </c>
      <c r="Z115" s="60" t="str">
        <f t="shared" si="1207"/>
        <v>火</v>
      </c>
      <c r="AA115" s="60" t="str">
        <f t="shared" si="1207"/>
        <v>水</v>
      </c>
      <c r="AB115" s="60" t="str">
        <f t="shared" si="1207"/>
        <v>木</v>
      </c>
      <c r="AC115" s="60" t="str">
        <f t="shared" si="1207"/>
        <v>金</v>
      </c>
      <c r="AD115" s="60" t="str">
        <f t="shared" si="1207"/>
        <v>土</v>
      </c>
      <c r="AE115" s="65"/>
    </row>
    <row r="116" spans="1:31" x14ac:dyDescent="0.2">
      <c r="A116" s="66">
        <f>AD114+1</f>
        <v>47300</v>
      </c>
      <c r="B116" s="67">
        <f t="shared" ref="B116" si="1208">A116+1</f>
        <v>47301</v>
      </c>
      <c r="C116" s="67">
        <f t="shared" ref="C116" si="1209">B116+1</f>
        <v>47302</v>
      </c>
      <c r="D116" s="67">
        <f t="shared" ref="D116" si="1210">C116+1</f>
        <v>47303</v>
      </c>
      <c r="E116" s="67">
        <f t="shared" ref="E116" si="1211">D116+1</f>
        <v>47304</v>
      </c>
      <c r="F116" s="67">
        <f t="shared" ref="F116" si="1212">E116+1</f>
        <v>47305</v>
      </c>
      <c r="G116" s="67">
        <f t="shared" ref="G116" si="1213">F116+1</f>
        <v>47306</v>
      </c>
      <c r="H116" s="67">
        <f t="shared" ref="H116" si="1214">G116+1</f>
        <v>47307</v>
      </c>
      <c r="I116" s="67">
        <f t="shared" ref="I116" si="1215">H116+1</f>
        <v>47308</v>
      </c>
      <c r="J116" s="67">
        <f t="shared" ref="J116" si="1216">I116+1</f>
        <v>47309</v>
      </c>
      <c r="K116" s="67">
        <f t="shared" ref="K116" si="1217">J116+1</f>
        <v>47310</v>
      </c>
      <c r="L116" s="67">
        <f t="shared" ref="L116" si="1218">K116+1</f>
        <v>47311</v>
      </c>
      <c r="M116" s="67">
        <f t="shared" ref="M116" si="1219">L116+1</f>
        <v>47312</v>
      </c>
      <c r="N116" s="67">
        <f t="shared" ref="N116" si="1220">M116+1</f>
        <v>47313</v>
      </c>
      <c r="O116" s="67">
        <f t="shared" ref="O116" si="1221">N116+1</f>
        <v>47314</v>
      </c>
      <c r="P116" s="67">
        <f t="shared" ref="P116" si="1222">O116+1</f>
        <v>47315</v>
      </c>
      <c r="Q116" s="67">
        <f t="shared" ref="Q116" si="1223">P116+1</f>
        <v>47316</v>
      </c>
      <c r="R116" s="67">
        <f t="shared" ref="R116" si="1224">Q116+1</f>
        <v>47317</v>
      </c>
      <c r="S116" s="67">
        <f t="shared" ref="S116" si="1225">R116+1</f>
        <v>47318</v>
      </c>
      <c r="T116" s="67">
        <f t="shared" ref="T116" si="1226">S116+1</f>
        <v>47319</v>
      </c>
      <c r="U116" s="67">
        <f t="shared" ref="U116" si="1227">T116+1</f>
        <v>47320</v>
      </c>
      <c r="V116" s="67">
        <f t="shared" ref="V116" si="1228">U116+1</f>
        <v>47321</v>
      </c>
      <c r="W116" s="67">
        <f t="shared" ref="W116" si="1229">V116+1</f>
        <v>47322</v>
      </c>
      <c r="X116" s="67">
        <f t="shared" ref="X116" si="1230">W116+1</f>
        <v>47323</v>
      </c>
      <c r="Y116" s="67">
        <f t="shared" ref="Y116" si="1231">X116+1</f>
        <v>47324</v>
      </c>
      <c r="Z116" s="67">
        <f t="shared" ref="Z116" si="1232">Y116+1</f>
        <v>47325</v>
      </c>
      <c r="AA116" s="67">
        <f t="shared" ref="AA116" si="1233">Z116+1</f>
        <v>47326</v>
      </c>
      <c r="AB116" s="67">
        <f t="shared" ref="AB116" si="1234">AA116+1</f>
        <v>47327</v>
      </c>
      <c r="AC116" s="67">
        <f t="shared" ref="AC116" si="1235">AB116+1</f>
        <v>47328</v>
      </c>
      <c r="AD116" s="67">
        <f t="shared" ref="AD116" si="1236">AC116+1</f>
        <v>47329</v>
      </c>
      <c r="AE116" s="69">
        <f t="shared" ref="AE116" si="1237">AD116+1</f>
        <v>47330</v>
      </c>
    </row>
    <row r="117" spans="1:31" ht="13.5" thickBot="1" x14ac:dyDescent="0.25">
      <c r="A117" s="63" t="str">
        <f t="shared" ref="A117:AE117" si="1238">TEXT(A116,"aaa")</f>
        <v>日</v>
      </c>
      <c r="B117" s="60" t="str">
        <f t="shared" si="1238"/>
        <v>月</v>
      </c>
      <c r="C117" s="60" t="str">
        <f t="shared" si="1238"/>
        <v>火</v>
      </c>
      <c r="D117" s="60" t="str">
        <f t="shared" si="1238"/>
        <v>水</v>
      </c>
      <c r="E117" s="60" t="str">
        <f t="shared" si="1238"/>
        <v>木</v>
      </c>
      <c r="F117" s="60" t="str">
        <f t="shared" si="1238"/>
        <v>金</v>
      </c>
      <c r="G117" s="60" t="str">
        <f t="shared" si="1238"/>
        <v>土</v>
      </c>
      <c r="H117" s="60" t="str">
        <f t="shared" si="1238"/>
        <v>日</v>
      </c>
      <c r="I117" s="60" t="str">
        <f t="shared" si="1238"/>
        <v>月</v>
      </c>
      <c r="J117" s="60" t="str">
        <f t="shared" si="1238"/>
        <v>火</v>
      </c>
      <c r="K117" s="60" t="str">
        <f t="shared" si="1238"/>
        <v>水</v>
      </c>
      <c r="L117" s="60" t="str">
        <f t="shared" si="1238"/>
        <v>木</v>
      </c>
      <c r="M117" s="60" t="str">
        <f t="shared" si="1238"/>
        <v>金</v>
      </c>
      <c r="N117" s="60" t="str">
        <f t="shared" si="1238"/>
        <v>土</v>
      </c>
      <c r="O117" s="60" t="str">
        <f t="shared" si="1238"/>
        <v>日</v>
      </c>
      <c r="P117" s="60" t="str">
        <f t="shared" si="1238"/>
        <v>月</v>
      </c>
      <c r="Q117" s="60" t="str">
        <f t="shared" si="1238"/>
        <v>火</v>
      </c>
      <c r="R117" s="60" t="str">
        <f t="shared" si="1238"/>
        <v>水</v>
      </c>
      <c r="S117" s="60" t="str">
        <f t="shared" si="1238"/>
        <v>木</v>
      </c>
      <c r="T117" s="60" t="str">
        <f t="shared" si="1238"/>
        <v>金</v>
      </c>
      <c r="U117" s="60" t="str">
        <f t="shared" si="1238"/>
        <v>土</v>
      </c>
      <c r="V117" s="60" t="str">
        <f t="shared" si="1238"/>
        <v>日</v>
      </c>
      <c r="W117" s="60" t="str">
        <f t="shared" si="1238"/>
        <v>月</v>
      </c>
      <c r="X117" s="60" t="str">
        <f t="shared" si="1238"/>
        <v>火</v>
      </c>
      <c r="Y117" s="60" t="str">
        <f t="shared" si="1238"/>
        <v>水</v>
      </c>
      <c r="Z117" s="60" t="str">
        <f t="shared" si="1238"/>
        <v>木</v>
      </c>
      <c r="AA117" s="60" t="str">
        <f t="shared" si="1238"/>
        <v>金</v>
      </c>
      <c r="AB117" s="60" t="str">
        <f t="shared" si="1238"/>
        <v>土</v>
      </c>
      <c r="AC117" s="60" t="str">
        <f t="shared" si="1238"/>
        <v>日</v>
      </c>
      <c r="AD117" s="60" t="str">
        <f t="shared" si="1238"/>
        <v>月</v>
      </c>
      <c r="AE117" s="65" t="str">
        <f t="shared" si="1238"/>
        <v>火</v>
      </c>
    </row>
    <row r="118" spans="1:31" x14ac:dyDescent="0.2">
      <c r="A118" s="66">
        <f>AE116+1</f>
        <v>47331</v>
      </c>
      <c r="B118" s="67">
        <f t="shared" ref="B118" si="1239">A118+1</f>
        <v>47332</v>
      </c>
      <c r="C118" s="67">
        <f t="shared" ref="C118" si="1240">B118+1</f>
        <v>47333</v>
      </c>
      <c r="D118" s="67">
        <f t="shared" ref="D118" si="1241">C118+1</f>
        <v>47334</v>
      </c>
      <c r="E118" s="67">
        <f t="shared" ref="E118" si="1242">D118+1</f>
        <v>47335</v>
      </c>
      <c r="F118" s="67">
        <f t="shared" ref="F118" si="1243">E118+1</f>
        <v>47336</v>
      </c>
      <c r="G118" s="67">
        <f t="shared" ref="G118" si="1244">F118+1</f>
        <v>47337</v>
      </c>
      <c r="H118" s="67">
        <f t="shared" ref="H118" si="1245">G118+1</f>
        <v>47338</v>
      </c>
      <c r="I118" s="67">
        <f t="shared" ref="I118" si="1246">H118+1</f>
        <v>47339</v>
      </c>
      <c r="J118" s="67">
        <f t="shared" ref="J118" si="1247">I118+1</f>
        <v>47340</v>
      </c>
      <c r="K118" s="67">
        <f t="shared" ref="K118" si="1248">J118+1</f>
        <v>47341</v>
      </c>
      <c r="L118" s="67">
        <f t="shared" ref="L118" si="1249">K118+1</f>
        <v>47342</v>
      </c>
      <c r="M118" s="67">
        <f t="shared" ref="M118" si="1250">L118+1</f>
        <v>47343</v>
      </c>
      <c r="N118" s="67">
        <f t="shared" ref="N118" si="1251">M118+1</f>
        <v>47344</v>
      </c>
      <c r="O118" s="67">
        <f t="shared" ref="O118" si="1252">N118+1</f>
        <v>47345</v>
      </c>
      <c r="P118" s="67">
        <f t="shared" ref="P118" si="1253">O118+1</f>
        <v>47346</v>
      </c>
      <c r="Q118" s="67">
        <f t="shared" ref="Q118" si="1254">P118+1</f>
        <v>47347</v>
      </c>
      <c r="R118" s="67">
        <f t="shared" ref="R118" si="1255">Q118+1</f>
        <v>47348</v>
      </c>
      <c r="S118" s="67">
        <f t="shared" ref="S118" si="1256">R118+1</f>
        <v>47349</v>
      </c>
      <c r="T118" s="67">
        <f t="shared" ref="T118" si="1257">S118+1</f>
        <v>47350</v>
      </c>
      <c r="U118" s="67">
        <f t="shared" ref="U118" si="1258">T118+1</f>
        <v>47351</v>
      </c>
      <c r="V118" s="67">
        <f t="shared" ref="V118" si="1259">U118+1</f>
        <v>47352</v>
      </c>
      <c r="W118" s="67">
        <f t="shared" ref="W118" si="1260">V118+1</f>
        <v>47353</v>
      </c>
      <c r="X118" s="67">
        <f t="shared" ref="X118" si="1261">W118+1</f>
        <v>47354</v>
      </c>
      <c r="Y118" s="67">
        <f t="shared" ref="Y118" si="1262">X118+1</f>
        <v>47355</v>
      </c>
      <c r="Z118" s="67">
        <f t="shared" ref="Z118" si="1263">Y118+1</f>
        <v>47356</v>
      </c>
      <c r="AA118" s="67">
        <f t="shared" ref="AA118" si="1264">Z118+1</f>
        <v>47357</v>
      </c>
      <c r="AB118" s="67">
        <f t="shared" ref="AB118" si="1265">AA118+1</f>
        <v>47358</v>
      </c>
      <c r="AC118" s="67">
        <f t="shared" ref="AC118" si="1266">AB118+1</f>
        <v>47359</v>
      </c>
      <c r="AD118" s="67">
        <f t="shared" ref="AD118" si="1267">AC118+1</f>
        <v>47360</v>
      </c>
      <c r="AE118" s="69">
        <f t="shared" ref="AE118" si="1268">AD118+1</f>
        <v>47361</v>
      </c>
    </row>
    <row r="119" spans="1:31" ht="13.5" thickBot="1" x14ac:dyDescent="0.25">
      <c r="A119" s="63" t="str">
        <f t="shared" ref="A119:AE119" si="1269">TEXT(A118,"aaa")</f>
        <v>水</v>
      </c>
      <c r="B119" s="60" t="str">
        <f t="shared" si="1269"/>
        <v>木</v>
      </c>
      <c r="C119" s="60" t="str">
        <f t="shared" si="1269"/>
        <v>金</v>
      </c>
      <c r="D119" s="60" t="str">
        <f t="shared" si="1269"/>
        <v>土</v>
      </c>
      <c r="E119" s="60" t="str">
        <f t="shared" si="1269"/>
        <v>日</v>
      </c>
      <c r="F119" s="60" t="str">
        <f t="shared" si="1269"/>
        <v>月</v>
      </c>
      <c r="G119" s="60" t="str">
        <f t="shared" si="1269"/>
        <v>火</v>
      </c>
      <c r="H119" s="60" t="str">
        <f t="shared" si="1269"/>
        <v>水</v>
      </c>
      <c r="I119" s="60" t="str">
        <f t="shared" si="1269"/>
        <v>木</v>
      </c>
      <c r="J119" s="60" t="str">
        <f t="shared" si="1269"/>
        <v>金</v>
      </c>
      <c r="K119" s="60" t="str">
        <f t="shared" si="1269"/>
        <v>土</v>
      </c>
      <c r="L119" s="60" t="str">
        <f t="shared" si="1269"/>
        <v>日</v>
      </c>
      <c r="M119" s="60" t="str">
        <f t="shared" si="1269"/>
        <v>月</v>
      </c>
      <c r="N119" s="60" t="str">
        <f t="shared" si="1269"/>
        <v>火</v>
      </c>
      <c r="O119" s="60" t="str">
        <f t="shared" si="1269"/>
        <v>水</v>
      </c>
      <c r="P119" s="60" t="str">
        <f t="shared" si="1269"/>
        <v>木</v>
      </c>
      <c r="Q119" s="60" t="str">
        <f t="shared" si="1269"/>
        <v>金</v>
      </c>
      <c r="R119" s="60" t="str">
        <f t="shared" si="1269"/>
        <v>土</v>
      </c>
      <c r="S119" s="60" t="str">
        <f t="shared" si="1269"/>
        <v>日</v>
      </c>
      <c r="T119" s="60" t="str">
        <f t="shared" si="1269"/>
        <v>月</v>
      </c>
      <c r="U119" s="60" t="str">
        <f t="shared" si="1269"/>
        <v>火</v>
      </c>
      <c r="V119" s="60" t="str">
        <f t="shared" si="1269"/>
        <v>水</v>
      </c>
      <c r="W119" s="60" t="str">
        <f t="shared" si="1269"/>
        <v>木</v>
      </c>
      <c r="X119" s="60" t="str">
        <f t="shared" si="1269"/>
        <v>金</v>
      </c>
      <c r="Y119" s="60" t="str">
        <f t="shared" si="1269"/>
        <v>土</v>
      </c>
      <c r="Z119" s="60" t="str">
        <f t="shared" si="1269"/>
        <v>日</v>
      </c>
      <c r="AA119" s="60" t="str">
        <f t="shared" si="1269"/>
        <v>月</v>
      </c>
      <c r="AB119" s="60" t="str">
        <f t="shared" si="1269"/>
        <v>火</v>
      </c>
      <c r="AC119" s="60" t="str">
        <f t="shared" si="1269"/>
        <v>水</v>
      </c>
      <c r="AD119" s="60" t="str">
        <f t="shared" si="1269"/>
        <v>木</v>
      </c>
      <c r="AE119" s="65" t="str">
        <f t="shared" si="1269"/>
        <v>金</v>
      </c>
    </row>
    <row r="120" spans="1:31" x14ac:dyDescent="0.2">
      <c r="A120" s="66">
        <f>AE118+1</f>
        <v>47362</v>
      </c>
      <c r="B120" s="67">
        <f t="shared" ref="B120" si="1270">A120+1</f>
        <v>47363</v>
      </c>
      <c r="C120" s="67">
        <f t="shared" ref="C120" si="1271">B120+1</f>
        <v>47364</v>
      </c>
      <c r="D120" s="67">
        <f t="shared" ref="D120" si="1272">C120+1</f>
        <v>47365</v>
      </c>
      <c r="E120" s="67">
        <f t="shared" ref="E120" si="1273">D120+1</f>
        <v>47366</v>
      </c>
      <c r="F120" s="67">
        <f t="shared" ref="F120" si="1274">E120+1</f>
        <v>47367</v>
      </c>
      <c r="G120" s="67">
        <f t="shared" ref="G120" si="1275">F120+1</f>
        <v>47368</v>
      </c>
      <c r="H120" s="67">
        <f t="shared" ref="H120" si="1276">G120+1</f>
        <v>47369</v>
      </c>
      <c r="I120" s="67">
        <f t="shared" ref="I120" si="1277">H120+1</f>
        <v>47370</v>
      </c>
      <c r="J120" s="67">
        <f t="shared" ref="J120" si="1278">I120+1</f>
        <v>47371</v>
      </c>
      <c r="K120" s="67">
        <f t="shared" ref="K120" si="1279">J120+1</f>
        <v>47372</v>
      </c>
      <c r="L120" s="67">
        <f t="shared" ref="L120" si="1280">K120+1</f>
        <v>47373</v>
      </c>
      <c r="M120" s="67">
        <f t="shared" ref="M120" si="1281">L120+1</f>
        <v>47374</v>
      </c>
      <c r="N120" s="67">
        <f t="shared" ref="N120" si="1282">M120+1</f>
        <v>47375</v>
      </c>
      <c r="O120" s="67">
        <f t="shared" ref="O120" si="1283">N120+1</f>
        <v>47376</v>
      </c>
      <c r="P120" s="67">
        <f t="shared" ref="P120" si="1284">O120+1</f>
        <v>47377</v>
      </c>
      <c r="Q120" s="67">
        <f t="shared" ref="Q120" si="1285">P120+1</f>
        <v>47378</v>
      </c>
      <c r="R120" s="67">
        <f t="shared" ref="R120" si="1286">Q120+1</f>
        <v>47379</v>
      </c>
      <c r="S120" s="67">
        <f t="shared" ref="S120" si="1287">R120+1</f>
        <v>47380</v>
      </c>
      <c r="T120" s="67">
        <f t="shared" ref="T120" si="1288">S120+1</f>
        <v>47381</v>
      </c>
      <c r="U120" s="67">
        <f t="shared" ref="U120" si="1289">T120+1</f>
        <v>47382</v>
      </c>
      <c r="V120" s="67">
        <f t="shared" ref="V120" si="1290">U120+1</f>
        <v>47383</v>
      </c>
      <c r="W120" s="67">
        <f t="shared" ref="W120" si="1291">V120+1</f>
        <v>47384</v>
      </c>
      <c r="X120" s="67">
        <f t="shared" ref="X120" si="1292">W120+1</f>
        <v>47385</v>
      </c>
      <c r="Y120" s="67">
        <f t="shared" ref="Y120" si="1293">X120+1</f>
        <v>47386</v>
      </c>
      <c r="Z120" s="67">
        <f t="shared" ref="Z120" si="1294">Y120+1</f>
        <v>47387</v>
      </c>
      <c r="AA120" s="67">
        <f t="shared" ref="AA120" si="1295">Z120+1</f>
        <v>47388</v>
      </c>
      <c r="AB120" s="67">
        <f t="shared" ref="AB120" si="1296">AA120+1</f>
        <v>47389</v>
      </c>
      <c r="AC120" s="67">
        <f t="shared" ref="AC120" si="1297">AB120+1</f>
        <v>47390</v>
      </c>
      <c r="AD120" s="67">
        <f t="shared" ref="AD120" si="1298">AC120+1</f>
        <v>47391</v>
      </c>
      <c r="AE120" s="68"/>
    </row>
    <row r="121" spans="1:31" ht="13.5" thickBot="1" x14ac:dyDescent="0.25">
      <c r="A121" s="63" t="str">
        <f t="shared" ref="A121:AD121" si="1299">TEXT(A120,"aaa")</f>
        <v>土</v>
      </c>
      <c r="B121" s="60" t="str">
        <f t="shared" si="1299"/>
        <v>日</v>
      </c>
      <c r="C121" s="60" t="str">
        <f t="shared" si="1299"/>
        <v>月</v>
      </c>
      <c r="D121" s="60" t="str">
        <f t="shared" si="1299"/>
        <v>火</v>
      </c>
      <c r="E121" s="60" t="str">
        <f t="shared" si="1299"/>
        <v>水</v>
      </c>
      <c r="F121" s="60" t="str">
        <f t="shared" si="1299"/>
        <v>木</v>
      </c>
      <c r="G121" s="60" t="str">
        <f t="shared" si="1299"/>
        <v>金</v>
      </c>
      <c r="H121" s="60" t="str">
        <f t="shared" si="1299"/>
        <v>土</v>
      </c>
      <c r="I121" s="60" t="str">
        <f t="shared" si="1299"/>
        <v>日</v>
      </c>
      <c r="J121" s="60" t="str">
        <f t="shared" si="1299"/>
        <v>月</v>
      </c>
      <c r="K121" s="60" t="str">
        <f t="shared" si="1299"/>
        <v>火</v>
      </c>
      <c r="L121" s="60" t="str">
        <f t="shared" si="1299"/>
        <v>水</v>
      </c>
      <c r="M121" s="60" t="str">
        <f t="shared" si="1299"/>
        <v>木</v>
      </c>
      <c r="N121" s="60" t="str">
        <f t="shared" si="1299"/>
        <v>金</v>
      </c>
      <c r="O121" s="60" t="str">
        <f t="shared" si="1299"/>
        <v>土</v>
      </c>
      <c r="P121" s="60" t="str">
        <f t="shared" si="1299"/>
        <v>日</v>
      </c>
      <c r="Q121" s="60" t="str">
        <f t="shared" si="1299"/>
        <v>月</v>
      </c>
      <c r="R121" s="60" t="str">
        <f t="shared" si="1299"/>
        <v>火</v>
      </c>
      <c r="S121" s="60" t="str">
        <f t="shared" si="1299"/>
        <v>水</v>
      </c>
      <c r="T121" s="60" t="str">
        <f t="shared" si="1299"/>
        <v>木</v>
      </c>
      <c r="U121" s="60" t="str">
        <f t="shared" si="1299"/>
        <v>金</v>
      </c>
      <c r="V121" s="60" t="str">
        <f t="shared" si="1299"/>
        <v>土</v>
      </c>
      <c r="W121" s="60" t="str">
        <f t="shared" si="1299"/>
        <v>日</v>
      </c>
      <c r="X121" s="60" t="str">
        <f t="shared" si="1299"/>
        <v>月</v>
      </c>
      <c r="Y121" s="60" t="str">
        <f t="shared" si="1299"/>
        <v>火</v>
      </c>
      <c r="Z121" s="60" t="str">
        <f t="shared" si="1299"/>
        <v>水</v>
      </c>
      <c r="AA121" s="60" t="str">
        <f t="shared" si="1299"/>
        <v>木</v>
      </c>
      <c r="AB121" s="60" t="str">
        <f t="shared" si="1299"/>
        <v>金</v>
      </c>
      <c r="AC121" s="60" t="str">
        <f t="shared" si="1299"/>
        <v>土</v>
      </c>
      <c r="AD121" s="60" t="str">
        <f t="shared" si="1299"/>
        <v>日</v>
      </c>
      <c r="AE121" s="65"/>
    </row>
    <row r="122" spans="1:31" x14ac:dyDescent="0.2">
      <c r="A122" s="66">
        <f>AD120+1</f>
        <v>47392</v>
      </c>
      <c r="B122" s="67">
        <f t="shared" ref="B122" si="1300">A122+1</f>
        <v>47393</v>
      </c>
      <c r="C122" s="67">
        <f t="shared" ref="C122" si="1301">B122+1</f>
        <v>47394</v>
      </c>
      <c r="D122" s="67">
        <f t="shared" ref="D122" si="1302">C122+1</f>
        <v>47395</v>
      </c>
      <c r="E122" s="67">
        <f t="shared" ref="E122" si="1303">D122+1</f>
        <v>47396</v>
      </c>
      <c r="F122" s="67">
        <f t="shared" ref="F122" si="1304">E122+1</f>
        <v>47397</v>
      </c>
      <c r="G122" s="67">
        <f t="shared" ref="G122" si="1305">F122+1</f>
        <v>47398</v>
      </c>
      <c r="H122" s="67">
        <f t="shared" ref="H122" si="1306">G122+1</f>
        <v>47399</v>
      </c>
      <c r="I122" s="67">
        <f t="shared" ref="I122" si="1307">H122+1</f>
        <v>47400</v>
      </c>
      <c r="J122" s="67">
        <f t="shared" ref="J122" si="1308">I122+1</f>
        <v>47401</v>
      </c>
      <c r="K122" s="67">
        <f t="shared" ref="K122" si="1309">J122+1</f>
        <v>47402</v>
      </c>
      <c r="L122" s="67">
        <f t="shared" ref="L122" si="1310">K122+1</f>
        <v>47403</v>
      </c>
      <c r="M122" s="67">
        <f t="shared" ref="M122" si="1311">L122+1</f>
        <v>47404</v>
      </c>
      <c r="N122" s="67">
        <f t="shared" ref="N122" si="1312">M122+1</f>
        <v>47405</v>
      </c>
      <c r="O122" s="67">
        <f t="shared" ref="O122" si="1313">N122+1</f>
        <v>47406</v>
      </c>
      <c r="P122" s="67">
        <f t="shared" ref="P122" si="1314">O122+1</f>
        <v>47407</v>
      </c>
      <c r="Q122" s="67">
        <f t="shared" ref="Q122" si="1315">P122+1</f>
        <v>47408</v>
      </c>
      <c r="R122" s="67">
        <f t="shared" ref="R122" si="1316">Q122+1</f>
        <v>47409</v>
      </c>
      <c r="S122" s="67">
        <f t="shared" ref="S122" si="1317">R122+1</f>
        <v>47410</v>
      </c>
      <c r="T122" s="67">
        <f t="shared" ref="T122" si="1318">S122+1</f>
        <v>47411</v>
      </c>
      <c r="U122" s="67">
        <f t="shared" ref="U122" si="1319">T122+1</f>
        <v>47412</v>
      </c>
      <c r="V122" s="67">
        <f t="shared" ref="V122" si="1320">U122+1</f>
        <v>47413</v>
      </c>
      <c r="W122" s="67">
        <f t="shared" ref="W122" si="1321">V122+1</f>
        <v>47414</v>
      </c>
      <c r="X122" s="67">
        <f t="shared" ref="X122" si="1322">W122+1</f>
        <v>47415</v>
      </c>
      <c r="Y122" s="67">
        <f t="shared" ref="Y122" si="1323">X122+1</f>
        <v>47416</v>
      </c>
      <c r="Z122" s="67">
        <f t="shared" ref="Z122" si="1324">Y122+1</f>
        <v>47417</v>
      </c>
      <c r="AA122" s="67">
        <f t="shared" ref="AA122" si="1325">Z122+1</f>
        <v>47418</v>
      </c>
      <c r="AB122" s="67">
        <f t="shared" ref="AB122" si="1326">AA122+1</f>
        <v>47419</v>
      </c>
      <c r="AC122" s="67">
        <f t="shared" ref="AC122" si="1327">AB122+1</f>
        <v>47420</v>
      </c>
      <c r="AD122" s="67">
        <f t="shared" ref="AD122" si="1328">AC122+1</f>
        <v>47421</v>
      </c>
      <c r="AE122" s="69">
        <f t="shared" ref="AE122" si="1329">AD122+1</f>
        <v>47422</v>
      </c>
    </row>
    <row r="123" spans="1:31" ht="13.5" thickBot="1" x14ac:dyDescent="0.25">
      <c r="A123" s="63" t="str">
        <f t="shared" ref="A123:AE123" si="1330">TEXT(A122,"aaa")</f>
        <v>月</v>
      </c>
      <c r="B123" s="60" t="str">
        <f t="shared" si="1330"/>
        <v>火</v>
      </c>
      <c r="C123" s="60" t="str">
        <f t="shared" si="1330"/>
        <v>水</v>
      </c>
      <c r="D123" s="60" t="str">
        <f t="shared" si="1330"/>
        <v>木</v>
      </c>
      <c r="E123" s="60" t="str">
        <f t="shared" si="1330"/>
        <v>金</v>
      </c>
      <c r="F123" s="60" t="str">
        <f t="shared" si="1330"/>
        <v>土</v>
      </c>
      <c r="G123" s="60" t="str">
        <f t="shared" si="1330"/>
        <v>日</v>
      </c>
      <c r="H123" s="60" t="str">
        <f t="shared" si="1330"/>
        <v>月</v>
      </c>
      <c r="I123" s="60" t="str">
        <f t="shared" si="1330"/>
        <v>火</v>
      </c>
      <c r="J123" s="60" t="str">
        <f t="shared" si="1330"/>
        <v>水</v>
      </c>
      <c r="K123" s="60" t="str">
        <f t="shared" si="1330"/>
        <v>木</v>
      </c>
      <c r="L123" s="60" t="str">
        <f t="shared" si="1330"/>
        <v>金</v>
      </c>
      <c r="M123" s="60" t="str">
        <f t="shared" si="1330"/>
        <v>土</v>
      </c>
      <c r="N123" s="60" t="str">
        <f t="shared" si="1330"/>
        <v>日</v>
      </c>
      <c r="O123" s="60" t="str">
        <f t="shared" si="1330"/>
        <v>月</v>
      </c>
      <c r="P123" s="60" t="str">
        <f t="shared" si="1330"/>
        <v>火</v>
      </c>
      <c r="Q123" s="60" t="str">
        <f t="shared" si="1330"/>
        <v>水</v>
      </c>
      <c r="R123" s="60" t="str">
        <f t="shared" si="1330"/>
        <v>木</v>
      </c>
      <c r="S123" s="60" t="str">
        <f t="shared" si="1330"/>
        <v>金</v>
      </c>
      <c r="T123" s="60" t="str">
        <f t="shared" si="1330"/>
        <v>土</v>
      </c>
      <c r="U123" s="60" t="str">
        <f t="shared" si="1330"/>
        <v>日</v>
      </c>
      <c r="V123" s="60" t="str">
        <f t="shared" si="1330"/>
        <v>月</v>
      </c>
      <c r="W123" s="60" t="str">
        <f t="shared" si="1330"/>
        <v>火</v>
      </c>
      <c r="X123" s="60" t="str">
        <f t="shared" si="1330"/>
        <v>水</v>
      </c>
      <c r="Y123" s="60" t="str">
        <f t="shared" si="1330"/>
        <v>木</v>
      </c>
      <c r="Z123" s="60" t="str">
        <f t="shared" si="1330"/>
        <v>金</v>
      </c>
      <c r="AA123" s="60" t="str">
        <f t="shared" si="1330"/>
        <v>土</v>
      </c>
      <c r="AB123" s="60" t="str">
        <f t="shared" si="1330"/>
        <v>日</v>
      </c>
      <c r="AC123" s="60" t="str">
        <f t="shared" si="1330"/>
        <v>月</v>
      </c>
      <c r="AD123" s="60" t="str">
        <f t="shared" si="1330"/>
        <v>火</v>
      </c>
      <c r="AE123" s="65" t="str">
        <f t="shared" si="1330"/>
        <v>水</v>
      </c>
    </row>
    <row r="124" spans="1:31" x14ac:dyDescent="0.2">
      <c r="A124" s="66">
        <f>AE122+1</f>
        <v>47423</v>
      </c>
      <c r="B124" s="67">
        <f t="shared" ref="B124" si="1331">A124+1</f>
        <v>47424</v>
      </c>
      <c r="C124" s="67">
        <f t="shared" ref="C124" si="1332">B124+1</f>
        <v>47425</v>
      </c>
      <c r="D124" s="67">
        <f t="shared" ref="D124" si="1333">C124+1</f>
        <v>47426</v>
      </c>
      <c r="E124" s="67">
        <f t="shared" ref="E124" si="1334">D124+1</f>
        <v>47427</v>
      </c>
      <c r="F124" s="67">
        <f t="shared" ref="F124" si="1335">E124+1</f>
        <v>47428</v>
      </c>
      <c r="G124" s="67">
        <f t="shared" ref="G124" si="1336">F124+1</f>
        <v>47429</v>
      </c>
      <c r="H124" s="67">
        <f t="shared" ref="H124" si="1337">G124+1</f>
        <v>47430</v>
      </c>
      <c r="I124" s="67">
        <f t="shared" ref="I124" si="1338">H124+1</f>
        <v>47431</v>
      </c>
      <c r="J124" s="67">
        <f t="shared" ref="J124" si="1339">I124+1</f>
        <v>47432</v>
      </c>
      <c r="K124" s="67">
        <f t="shared" ref="K124" si="1340">J124+1</f>
        <v>47433</v>
      </c>
      <c r="L124" s="67">
        <f t="shared" ref="L124" si="1341">K124+1</f>
        <v>47434</v>
      </c>
      <c r="M124" s="67">
        <f t="shared" ref="M124" si="1342">L124+1</f>
        <v>47435</v>
      </c>
      <c r="N124" s="67">
        <f t="shared" ref="N124" si="1343">M124+1</f>
        <v>47436</v>
      </c>
      <c r="O124" s="67">
        <f t="shared" ref="O124" si="1344">N124+1</f>
        <v>47437</v>
      </c>
      <c r="P124" s="67">
        <f t="shared" ref="P124" si="1345">O124+1</f>
        <v>47438</v>
      </c>
      <c r="Q124" s="67">
        <f t="shared" ref="Q124" si="1346">P124+1</f>
        <v>47439</v>
      </c>
      <c r="R124" s="67">
        <f t="shared" ref="R124" si="1347">Q124+1</f>
        <v>47440</v>
      </c>
      <c r="S124" s="67">
        <f t="shared" ref="S124" si="1348">R124+1</f>
        <v>47441</v>
      </c>
      <c r="T124" s="67">
        <f t="shared" ref="T124" si="1349">S124+1</f>
        <v>47442</v>
      </c>
      <c r="U124" s="67">
        <f t="shared" ref="U124" si="1350">T124+1</f>
        <v>47443</v>
      </c>
      <c r="V124" s="67">
        <f t="shared" ref="V124" si="1351">U124+1</f>
        <v>47444</v>
      </c>
      <c r="W124" s="67">
        <f t="shared" ref="W124" si="1352">V124+1</f>
        <v>47445</v>
      </c>
      <c r="X124" s="67">
        <f t="shared" ref="X124" si="1353">W124+1</f>
        <v>47446</v>
      </c>
      <c r="Y124" s="67">
        <f t="shared" ref="Y124" si="1354">X124+1</f>
        <v>47447</v>
      </c>
      <c r="Z124" s="67">
        <f t="shared" ref="Z124" si="1355">Y124+1</f>
        <v>47448</v>
      </c>
      <c r="AA124" s="67">
        <f t="shared" ref="AA124" si="1356">Z124+1</f>
        <v>47449</v>
      </c>
      <c r="AB124" s="67">
        <f t="shared" ref="AB124" si="1357">AA124+1</f>
        <v>47450</v>
      </c>
      <c r="AC124" s="67">
        <f t="shared" ref="AC124" si="1358">AB124+1</f>
        <v>47451</v>
      </c>
      <c r="AD124" s="67">
        <f t="shared" ref="AD124" si="1359">AC124+1</f>
        <v>47452</v>
      </c>
      <c r="AE124" s="68"/>
    </row>
    <row r="125" spans="1:31" ht="13.5" thickBot="1" x14ac:dyDescent="0.25">
      <c r="A125" s="63" t="str">
        <f t="shared" ref="A125:AD125" si="1360">TEXT(A124,"aaa")</f>
        <v>木</v>
      </c>
      <c r="B125" s="60" t="str">
        <f t="shared" si="1360"/>
        <v>金</v>
      </c>
      <c r="C125" s="60" t="str">
        <f t="shared" si="1360"/>
        <v>土</v>
      </c>
      <c r="D125" s="60" t="str">
        <f t="shared" si="1360"/>
        <v>日</v>
      </c>
      <c r="E125" s="60" t="str">
        <f t="shared" si="1360"/>
        <v>月</v>
      </c>
      <c r="F125" s="60" t="str">
        <f t="shared" si="1360"/>
        <v>火</v>
      </c>
      <c r="G125" s="60" t="str">
        <f t="shared" si="1360"/>
        <v>水</v>
      </c>
      <c r="H125" s="60" t="str">
        <f t="shared" si="1360"/>
        <v>木</v>
      </c>
      <c r="I125" s="60" t="str">
        <f t="shared" si="1360"/>
        <v>金</v>
      </c>
      <c r="J125" s="60" t="str">
        <f t="shared" si="1360"/>
        <v>土</v>
      </c>
      <c r="K125" s="60" t="str">
        <f t="shared" si="1360"/>
        <v>日</v>
      </c>
      <c r="L125" s="60" t="str">
        <f t="shared" si="1360"/>
        <v>月</v>
      </c>
      <c r="M125" s="60" t="str">
        <f t="shared" si="1360"/>
        <v>火</v>
      </c>
      <c r="N125" s="60" t="str">
        <f t="shared" si="1360"/>
        <v>水</v>
      </c>
      <c r="O125" s="60" t="str">
        <f t="shared" si="1360"/>
        <v>木</v>
      </c>
      <c r="P125" s="60" t="str">
        <f t="shared" si="1360"/>
        <v>金</v>
      </c>
      <c r="Q125" s="60" t="str">
        <f t="shared" si="1360"/>
        <v>土</v>
      </c>
      <c r="R125" s="60" t="str">
        <f t="shared" si="1360"/>
        <v>日</v>
      </c>
      <c r="S125" s="60" t="str">
        <f t="shared" si="1360"/>
        <v>月</v>
      </c>
      <c r="T125" s="60" t="str">
        <f t="shared" si="1360"/>
        <v>火</v>
      </c>
      <c r="U125" s="60" t="str">
        <f t="shared" si="1360"/>
        <v>水</v>
      </c>
      <c r="V125" s="60" t="str">
        <f t="shared" si="1360"/>
        <v>木</v>
      </c>
      <c r="W125" s="60" t="str">
        <f t="shared" si="1360"/>
        <v>金</v>
      </c>
      <c r="X125" s="60" t="str">
        <f t="shared" si="1360"/>
        <v>土</v>
      </c>
      <c r="Y125" s="60" t="str">
        <f t="shared" si="1360"/>
        <v>日</v>
      </c>
      <c r="Z125" s="60" t="str">
        <f t="shared" si="1360"/>
        <v>月</v>
      </c>
      <c r="AA125" s="60" t="str">
        <f t="shared" si="1360"/>
        <v>火</v>
      </c>
      <c r="AB125" s="60" t="str">
        <f t="shared" si="1360"/>
        <v>水</v>
      </c>
      <c r="AC125" s="60" t="str">
        <f t="shared" si="1360"/>
        <v>木</v>
      </c>
      <c r="AD125" s="60" t="str">
        <f t="shared" si="1360"/>
        <v>金</v>
      </c>
      <c r="AE125" s="65"/>
    </row>
    <row r="126" spans="1:31" x14ac:dyDescent="0.2">
      <c r="A126" s="66">
        <f>AD124+1</f>
        <v>47453</v>
      </c>
      <c r="B126" s="67">
        <f t="shared" ref="B126" si="1361">A126+1</f>
        <v>47454</v>
      </c>
      <c r="C126" s="67">
        <f t="shared" ref="C126" si="1362">B126+1</f>
        <v>47455</v>
      </c>
      <c r="D126" s="67">
        <f t="shared" ref="D126" si="1363">C126+1</f>
        <v>47456</v>
      </c>
      <c r="E126" s="67">
        <f t="shared" ref="E126" si="1364">D126+1</f>
        <v>47457</v>
      </c>
      <c r="F126" s="67">
        <f t="shared" ref="F126" si="1365">E126+1</f>
        <v>47458</v>
      </c>
      <c r="G126" s="67">
        <f t="shared" ref="G126" si="1366">F126+1</f>
        <v>47459</v>
      </c>
      <c r="H126" s="67">
        <f t="shared" ref="H126" si="1367">G126+1</f>
        <v>47460</v>
      </c>
      <c r="I126" s="67">
        <f t="shared" ref="I126" si="1368">H126+1</f>
        <v>47461</v>
      </c>
      <c r="J126" s="67">
        <f t="shared" ref="J126" si="1369">I126+1</f>
        <v>47462</v>
      </c>
      <c r="K126" s="67">
        <f t="shared" ref="K126" si="1370">J126+1</f>
        <v>47463</v>
      </c>
      <c r="L126" s="67">
        <f t="shared" ref="L126" si="1371">K126+1</f>
        <v>47464</v>
      </c>
      <c r="M126" s="67">
        <f t="shared" ref="M126" si="1372">L126+1</f>
        <v>47465</v>
      </c>
      <c r="N126" s="67">
        <f t="shared" ref="N126" si="1373">M126+1</f>
        <v>47466</v>
      </c>
      <c r="O126" s="67">
        <f t="shared" ref="O126" si="1374">N126+1</f>
        <v>47467</v>
      </c>
      <c r="P126" s="67">
        <f t="shared" ref="P126" si="1375">O126+1</f>
        <v>47468</v>
      </c>
      <c r="Q126" s="67">
        <f t="shared" ref="Q126" si="1376">P126+1</f>
        <v>47469</v>
      </c>
      <c r="R126" s="67">
        <f t="shared" ref="R126" si="1377">Q126+1</f>
        <v>47470</v>
      </c>
      <c r="S126" s="67">
        <f t="shared" ref="S126" si="1378">R126+1</f>
        <v>47471</v>
      </c>
      <c r="T126" s="67">
        <f t="shared" ref="T126" si="1379">S126+1</f>
        <v>47472</v>
      </c>
      <c r="U126" s="67">
        <f t="shared" ref="U126" si="1380">T126+1</f>
        <v>47473</v>
      </c>
      <c r="V126" s="67">
        <f t="shared" ref="V126" si="1381">U126+1</f>
        <v>47474</v>
      </c>
      <c r="W126" s="67">
        <f t="shared" ref="W126" si="1382">V126+1</f>
        <v>47475</v>
      </c>
      <c r="X126" s="67">
        <f t="shared" ref="X126" si="1383">W126+1</f>
        <v>47476</v>
      </c>
      <c r="Y126" s="67">
        <f t="shared" ref="Y126" si="1384">X126+1</f>
        <v>47477</v>
      </c>
      <c r="Z126" s="67">
        <f t="shared" ref="Z126" si="1385">Y126+1</f>
        <v>47478</v>
      </c>
      <c r="AA126" s="67">
        <f t="shared" ref="AA126" si="1386">Z126+1</f>
        <v>47479</v>
      </c>
      <c r="AB126" s="67">
        <f t="shared" ref="AB126" si="1387">AA126+1</f>
        <v>47480</v>
      </c>
      <c r="AC126" s="67">
        <f t="shared" ref="AC126" si="1388">AB126+1</f>
        <v>47481</v>
      </c>
      <c r="AD126" s="67">
        <f t="shared" ref="AD126" si="1389">AC126+1</f>
        <v>47482</v>
      </c>
      <c r="AE126" s="69">
        <f t="shared" ref="AE126" si="1390">AD126+1</f>
        <v>47483</v>
      </c>
    </row>
    <row r="127" spans="1:31" ht="13.5" thickBot="1" x14ac:dyDescent="0.25">
      <c r="A127" s="63" t="str">
        <f t="shared" ref="A127:AE127" si="1391">TEXT(A126,"aaa")</f>
        <v>土</v>
      </c>
      <c r="B127" s="60" t="str">
        <f t="shared" si="1391"/>
        <v>日</v>
      </c>
      <c r="C127" s="60" t="str">
        <f t="shared" si="1391"/>
        <v>月</v>
      </c>
      <c r="D127" s="60" t="str">
        <f t="shared" si="1391"/>
        <v>火</v>
      </c>
      <c r="E127" s="60" t="str">
        <f t="shared" si="1391"/>
        <v>水</v>
      </c>
      <c r="F127" s="60" t="str">
        <f t="shared" si="1391"/>
        <v>木</v>
      </c>
      <c r="G127" s="60" t="str">
        <f t="shared" si="1391"/>
        <v>金</v>
      </c>
      <c r="H127" s="60" t="str">
        <f t="shared" si="1391"/>
        <v>土</v>
      </c>
      <c r="I127" s="60" t="str">
        <f t="shared" si="1391"/>
        <v>日</v>
      </c>
      <c r="J127" s="60" t="str">
        <f t="shared" si="1391"/>
        <v>月</v>
      </c>
      <c r="K127" s="60" t="str">
        <f t="shared" si="1391"/>
        <v>火</v>
      </c>
      <c r="L127" s="60" t="str">
        <f t="shared" si="1391"/>
        <v>水</v>
      </c>
      <c r="M127" s="60" t="str">
        <f t="shared" si="1391"/>
        <v>木</v>
      </c>
      <c r="N127" s="60" t="str">
        <f t="shared" si="1391"/>
        <v>金</v>
      </c>
      <c r="O127" s="60" t="str">
        <f t="shared" si="1391"/>
        <v>土</v>
      </c>
      <c r="P127" s="60" t="str">
        <f t="shared" si="1391"/>
        <v>日</v>
      </c>
      <c r="Q127" s="60" t="str">
        <f t="shared" si="1391"/>
        <v>月</v>
      </c>
      <c r="R127" s="60" t="str">
        <f t="shared" si="1391"/>
        <v>火</v>
      </c>
      <c r="S127" s="60" t="str">
        <f t="shared" si="1391"/>
        <v>水</v>
      </c>
      <c r="T127" s="60" t="str">
        <f t="shared" si="1391"/>
        <v>木</v>
      </c>
      <c r="U127" s="60" t="str">
        <f t="shared" si="1391"/>
        <v>金</v>
      </c>
      <c r="V127" s="60" t="str">
        <f t="shared" si="1391"/>
        <v>土</v>
      </c>
      <c r="W127" s="60" t="str">
        <f t="shared" si="1391"/>
        <v>日</v>
      </c>
      <c r="X127" s="60" t="str">
        <f t="shared" si="1391"/>
        <v>月</v>
      </c>
      <c r="Y127" s="60" t="str">
        <f t="shared" si="1391"/>
        <v>火</v>
      </c>
      <c r="Z127" s="60" t="str">
        <f t="shared" si="1391"/>
        <v>水</v>
      </c>
      <c r="AA127" s="60" t="str">
        <f t="shared" si="1391"/>
        <v>木</v>
      </c>
      <c r="AB127" s="60" t="str">
        <f t="shared" si="1391"/>
        <v>金</v>
      </c>
      <c r="AC127" s="60" t="str">
        <f t="shared" si="1391"/>
        <v>土</v>
      </c>
      <c r="AD127" s="60" t="str">
        <f t="shared" si="1391"/>
        <v>日</v>
      </c>
      <c r="AE127" s="65" t="str">
        <f t="shared" si="1391"/>
        <v>月</v>
      </c>
    </row>
    <row r="128" spans="1:31" x14ac:dyDescent="0.2">
      <c r="A128" s="66">
        <f>AE126+1</f>
        <v>47484</v>
      </c>
      <c r="B128" s="67">
        <f t="shared" ref="B128" si="1392">A128+1</f>
        <v>47485</v>
      </c>
      <c r="C128" s="67">
        <f t="shared" ref="C128" si="1393">B128+1</f>
        <v>47486</v>
      </c>
      <c r="D128" s="67">
        <f t="shared" ref="D128" si="1394">C128+1</f>
        <v>47487</v>
      </c>
      <c r="E128" s="67">
        <f t="shared" ref="E128" si="1395">D128+1</f>
        <v>47488</v>
      </c>
      <c r="F128" s="67">
        <f t="shared" ref="F128" si="1396">E128+1</f>
        <v>47489</v>
      </c>
      <c r="G128" s="67">
        <f t="shared" ref="G128" si="1397">F128+1</f>
        <v>47490</v>
      </c>
      <c r="H128" s="67">
        <f t="shared" ref="H128" si="1398">G128+1</f>
        <v>47491</v>
      </c>
      <c r="I128" s="67">
        <f t="shared" ref="I128" si="1399">H128+1</f>
        <v>47492</v>
      </c>
      <c r="J128" s="67">
        <f t="shared" ref="J128" si="1400">I128+1</f>
        <v>47493</v>
      </c>
      <c r="K128" s="67">
        <f t="shared" ref="K128" si="1401">J128+1</f>
        <v>47494</v>
      </c>
      <c r="L128" s="67">
        <f t="shared" ref="L128" si="1402">K128+1</f>
        <v>47495</v>
      </c>
      <c r="M128" s="67">
        <f t="shared" ref="M128" si="1403">L128+1</f>
        <v>47496</v>
      </c>
      <c r="N128" s="67">
        <f t="shared" ref="N128" si="1404">M128+1</f>
        <v>47497</v>
      </c>
      <c r="O128" s="67">
        <f t="shared" ref="O128" si="1405">N128+1</f>
        <v>47498</v>
      </c>
      <c r="P128" s="67">
        <f t="shared" ref="P128" si="1406">O128+1</f>
        <v>47499</v>
      </c>
      <c r="Q128" s="67">
        <f t="shared" ref="Q128" si="1407">P128+1</f>
        <v>47500</v>
      </c>
      <c r="R128" s="67">
        <f t="shared" ref="R128" si="1408">Q128+1</f>
        <v>47501</v>
      </c>
      <c r="S128" s="67">
        <f t="shared" ref="S128" si="1409">R128+1</f>
        <v>47502</v>
      </c>
      <c r="T128" s="67">
        <f t="shared" ref="T128" si="1410">S128+1</f>
        <v>47503</v>
      </c>
      <c r="U128" s="67">
        <f t="shared" ref="U128" si="1411">T128+1</f>
        <v>47504</v>
      </c>
      <c r="V128" s="67">
        <f t="shared" ref="V128" si="1412">U128+1</f>
        <v>47505</v>
      </c>
      <c r="W128" s="67">
        <f t="shared" ref="W128" si="1413">V128+1</f>
        <v>47506</v>
      </c>
      <c r="X128" s="67">
        <f t="shared" ref="X128" si="1414">W128+1</f>
        <v>47507</v>
      </c>
      <c r="Y128" s="67">
        <f t="shared" ref="Y128" si="1415">X128+1</f>
        <v>47508</v>
      </c>
      <c r="Z128" s="67">
        <f t="shared" ref="Z128" si="1416">Y128+1</f>
        <v>47509</v>
      </c>
      <c r="AA128" s="67">
        <f t="shared" ref="AA128" si="1417">Z128+1</f>
        <v>47510</v>
      </c>
      <c r="AB128" s="67">
        <f t="shared" ref="AB128" si="1418">AA128+1</f>
        <v>47511</v>
      </c>
      <c r="AC128" s="67">
        <f t="shared" ref="AC128" si="1419">AB128+1</f>
        <v>47512</v>
      </c>
      <c r="AD128" s="67">
        <f t="shared" ref="AD128" si="1420">AC128+1</f>
        <v>47513</v>
      </c>
      <c r="AE128" s="69">
        <f t="shared" ref="AE128" si="1421">AD128+1</f>
        <v>47514</v>
      </c>
    </row>
    <row r="129" spans="1:31" ht="13.5" thickBot="1" x14ac:dyDescent="0.25">
      <c r="A129" s="63" t="str">
        <f t="shared" ref="A129:AE129" si="1422">TEXT(A128,"aaa")</f>
        <v>火</v>
      </c>
      <c r="B129" s="60" t="str">
        <f t="shared" si="1422"/>
        <v>水</v>
      </c>
      <c r="C129" s="60" t="str">
        <f t="shared" si="1422"/>
        <v>木</v>
      </c>
      <c r="D129" s="60" t="str">
        <f t="shared" si="1422"/>
        <v>金</v>
      </c>
      <c r="E129" s="60" t="str">
        <f t="shared" si="1422"/>
        <v>土</v>
      </c>
      <c r="F129" s="60" t="str">
        <f t="shared" si="1422"/>
        <v>日</v>
      </c>
      <c r="G129" s="60" t="str">
        <f t="shared" si="1422"/>
        <v>月</v>
      </c>
      <c r="H129" s="60" t="str">
        <f t="shared" si="1422"/>
        <v>火</v>
      </c>
      <c r="I129" s="60" t="str">
        <f t="shared" si="1422"/>
        <v>水</v>
      </c>
      <c r="J129" s="60" t="str">
        <f t="shared" si="1422"/>
        <v>木</v>
      </c>
      <c r="K129" s="60" t="str">
        <f t="shared" si="1422"/>
        <v>金</v>
      </c>
      <c r="L129" s="60" t="str">
        <f t="shared" si="1422"/>
        <v>土</v>
      </c>
      <c r="M129" s="60" t="str">
        <f t="shared" si="1422"/>
        <v>日</v>
      </c>
      <c r="N129" s="60" t="str">
        <f t="shared" si="1422"/>
        <v>月</v>
      </c>
      <c r="O129" s="60" t="str">
        <f t="shared" si="1422"/>
        <v>火</v>
      </c>
      <c r="P129" s="60" t="str">
        <f t="shared" si="1422"/>
        <v>水</v>
      </c>
      <c r="Q129" s="60" t="str">
        <f t="shared" si="1422"/>
        <v>木</v>
      </c>
      <c r="R129" s="60" t="str">
        <f t="shared" si="1422"/>
        <v>金</v>
      </c>
      <c r="S129" s="60" t="str">
        <f t="shared" si="1422"/>
        <v>土</v>
      </c>
      <c r="T129" s="60" t="str">
        <f t="shared" si="1422"/>
        <v>日</v>
      </c>
      <c r="U129" s="60" t="str">
        <f t="shared" si="1422"/>
        <v>月</v>
      </c>
      <c r="V129" s="60" t="str">
        <f t="shared" si="1422"/>
        <v>火</v>
      </c>
      <c r="W129" s="60" t="str">
        <f t="shared" si="1422"/>
        <v>水</v>
      </c>
      <c r="X129" s="60" t="str">
        <f t="shared" si="1422"/>
        <v>木</v>
      </c>
      <c r="Y129" s="60" t="str">
        <f t="shared" si="1422"/>
        <v>金</v>
      </c>
      <c r="Z129" s="60" t="str">
        <f t="shared" si="1422"/>
        <v>土</v>
      </c>
      <c r="AA129" s="60" t="str">
        <f t="shared" si="1422"/>
        <v>日</v>
      </c>
      <c r="AB129" s="60" t="str">
        <f t="shared" si="1422"/>
        <v>月</v>
      </c>
      <c r="AC129" s="60" t="str">
        <f t="shared" si="1422"/>
        <v>火</v>
      </c>
      <c r="AD129" s="60" t="str">
        <f t="shared" si="1422"/>
        <v>水</v>
      </c>
      <c r="AE129" s="65" t="str">
        <f t="shared" si="1422"/>
        <v>木</v>
      </c>
    </row>
    <row r="130" spans="1:31" x14ac:dyDescent="0.2">
      <c r="A130" s="66">
        <f>AE128+1</f>
        <v>47515</v>
      </c>
      <c r="B130" s="67">
        <f t="shared" ref="B130" si="1423">A130+1</f>
        <v>47516</v>
      </c>
      <c r="C130" s="67">
        <f t="shared" ref="C130" si="1424">B130+1</f>
        <v>47517</v>
      </c>
      <c r="D130" s="67">
        <f t="shared" ref="D130" si="1425">C130+1</f>
        <v>47518</v>
      </c>
      <c r="E130" s="67">
        <f t="shared" ref="E130" si="1426">D130+1</f>
        <v>47519</v>
      </c>
      <c r="F130" s="67">
        <f t="shared" ref="F130" si="1427">E130+1</f>
        <v>47520</v>
      </c>
      <c r="G130" s="67">
        <f t="shared" ref="G130" si="1428">F130+1</f>
        <v>47521</v>
      </c>
      <c r="H130" s="67">
        <f t="shared" ref="H130" si="1429">G130+1</f>
        <v>47522</v>
      </c>
      <c r="I130" s="67">
        <f t="shared" ref="I130" si="1430">H130+1</f>
        <v>47523</v>
      </c>
      <c r="J130" s="67">
        <f t="shared" ref="J130" si="1431">I130+1</f>
        <v>47524</v>
      </c>
      <c r="K130" s="67">
        <f t="shared" ref="K130" si="1432">J130+1</f>
        <v>47525</v>
      </c>
      <c r="L130" s="67">
        <f t="shared" ref="L130" si="1433">K130+1</f>
        <v>47526</v>
      </c>
      <c r="M130" s="67">
        <f t="shared" ref="M130" si="1434">L130+1</f>
        <v>47527</v>
      </c>
      <c r="N130" s="67">
        <f t="shared" ref="N130" si="1435">M130+1</f>
        <v>47528</v>
      </c>
      <c r="O130" s="67">
        <f t="shared" ref="O130" si="1436">N130+1</f>
        <v>47529</v>
      </c>
      <c r="P130" s="67">
        <f t="shared" ref="P130" si="1437">O130+1</f>
        <v>47530</v>
      </c>
      <c r="Q130" s="67">
        <f t="shared" ref="Q130" si="1438">P130+1</f>
        <v>47531</v>
      </c>
      <c r="R130" s="67">
        <f t="shared" ref="R130" si="1439">Q130+1</f>
        <v>47532</v>
      </c>
      <c r="S130" s="67">
        <f t="shared" ref="S130" si="1440">R130+1</f>
        <v>47533</v>
      </c>
      <c r="T130" s="67">
        <f t="shared" ref="T130" si="1441">S130+1</f>
        <v>47534</v>
      </c>
      <c r="U130" s="67">
        <f t="shared" ref="U130" si="1442">T130+1</f>
        <v>47535</v>
      </c>
      <c r="V130" s="67">
        <f t="shared" ref="V130" si="1443">U130+1</f>
        <v>47536</v>
      </c>
      <c r="W130" s="67">
        <f t="shared" ref="W130" si="1444">V130+1</f>
        <v>47537</v>
      </c>
      <c r="X130" s="67">
        <f t="shared" ref="X130" si="1445">W130+1</f>
        <v>47538</v>
      </c>
      <c r="Y130" s="67">
        <f t="shared" ref="Y130" si="1446">X130+1</f>
        <v>47539</v>
      </c>
      <c r="Z130" s="67">
        <f t="shared" ref="Z130" si="1447">Y130+1</f>
        <v>47540</v>
      </c>
      <c r="AA130" s="67">
        <f t="shared" ref="AA130" si="1448">Z130+1</f>
        <v>47541</v>
      </c>
      <c r="AB130" s="67">
        <f t="shared" ref="AB130" si="1449">AA130+1</f>
        <v>47542</v>
      </c>
      <c r="AC130" s="67"/>
      <c r="AD130" s="64"/>
      <c r="AE130" s="68"/>
    </row>
    <row r="131" spans="1:31" ht="13.5" thickBot="1" x14ac:dyDescent="0.25">
      <c r="A131" s="63" t="str">
        <f t="shared" ref="A131:AB131" si="1450">TEXT(A130,"aaa")</f>
        <v>金</v>
      </c>
      <c r="B131" s="60" t="str">
        <f t="shared" si="1450"/>
        <v>土</v>
      </c>
      <c r="C131" s="60" t="str">
        <f t="shared" si="1450"/>
        <v>日</v>
      </c>
      <c r="D131" s="60" t="str">
        <f t="shared" si="1450"/>
        <v>月</v>
      </c>
      <c r="E131" s="60" t="str">
        <f t="shared" si="1450"/>
        <v>火</v>
      </c>
      <c r="F131" s="60" t="str">
        <f t="shared" si="1450"/>
        <v>水</v>
      </c>
      <c r="G131" s="60" t="str">
        <f t="shared" si="1450"/>
        <v>木</v>
      </c>
      <c r="H131" s="60" t="str">
        <f t="shared" si="1450"/>
        <v>金</v>
      </c>
      <c r="I131" s="60" t="str">
        <f t="shared" si="1450"/>
        <v>土</v>
      </c>
      <c r="J131" s="60" t="str">
        <f t="shared" si="1450"/>
        <v>日</v>
      </c>
      <c r="K131" s="60" t="str">
        <f t="shared" si="1450"/>
        <v>月</v>
      </c>
      <c r="L131" s="60" t="str">
        <f t="shared" si="1450"/>
        <v>火</v>
      </c>
      <c r="M131" s="60" t="str">
        <f t="shared" si="1450"/>
        <v>水</v>
      </c>
      <c r="N131" s="60" t="str">
        <f t="shared" si="1450"/>
        <v>木</v>
      </c>
      <c r="O131" s="60" t="str">
        <f t="shared" si="1450"/>
        <v>金</v>
      </c>
      <c r="P131" s="60" t="str">
        <f t="shared" si="1450"/>
        <v>土</v>
      </c>
      <c r="Q131" s="60" t="str">
        <f t="shared" si="1450"/>
        <v>日</v>
      </c>
      <c r="R131" s="60" t="str">
        <f t="shared" si="1450"/>
        <v>月</v>
      </c>
      <c r="S131" s="60" t="str">
        <f t="shared" si="1450"/>
        <v>火</v>
      </c>
      <c r="T131" s="60" t="str">
        <f t="shared" si="1450"/>
        <v>水</v>
      </c>
      <c r="U131" s="60" t="str">
        <f t="shared" si="1450"/>
        <v>木</v>
      </c>
      <c r="V131" s="60" t="str">
        <f t="shared" si="1450"/>
        <v>金</v>
      </c>
      <c r="W131" s="60" t="str">
        <f t="shared" si="1450"/>
        <v>土</v>
      </c>
      <c r="X131" s="60" t="str">
        <f t="shared" si="1450"/>
        <v>日</v>
      </c>
      <c r="Y131" s="60" t="str">
        <f t="shared" si="1450"/>
        <v>月</v>
      </c>
      <c r="Z131" s="60" t="str">
        <f t="shared" si="1450"/>
        <v>火</v>
      </c>
      <c r="AA131" s="60" t="str">
        <f t="shared" si="1450"/>
        <v>水</v>
      </c>
      <c r="AB131" s="60" t="str">
        <f t="shared" si="1450"/>
        <v>木</v>
      </c>
      <c r="AC131" s="60"/>
      <c r="AD131" s="60"/>
      <c r="AE131" s="65"/>
    </row>
    <row r="132" spans="1:31" x14ac:dyDescent="0.2">
      <c r="A132" s="66">
        <f>AB130+1</f>
        <v>47543</v>
      </c>
      <c r="B132" s="67">
        <f t="shared" ref="B132" si="1451">A132+1</f>
        <v>47544</v>
      </c>
      <c r="C132" s="67">
        <f t="shared" ref="C132" si="1452">B132+1</f>
        <v>47545</v>
      </c>
      <c r="D132" s="67">
        <f t="shared" ref="D132" si="1453">C132+1</f>
        <v>47546</v>
      </c>
      <c r="E132" s="67">
        <f t="shared" ref="E132" si="1454">D132+1</f>
        <v>47547</v>
      </c>
      <c r="F132" s="67">
        <f t="shared" ref="F132" si="1455">E132+1</f>
        <v>47548</v>
      </c>
      <c r="G132" s="67">
        <f t="shared" ref="G132" si="1456">F132+1</f>
        <v>47549</v>
      </c>
      <c r="H132" s="67">
        <f t="shared" ref="H132" si="1457">G132+1</f>
        <v>47550</v>
      </c>
      <c r="I132" s="67">
        <f t="shared" ref="I132" si="1458">H132+1</f>
        <v>47551</v>
      </c>
      <c r="J132" s="67">
        <f t="shared" ref="J132" si="1459">I132+1</f>
        <v>47552</v>
      </c>
      <c r="K132" s="67">
        <f t="shared" ref="K132" si="1460">J132+1</f>
        <v>47553</v>
      </c>
      <c r="L132" s="67">
        <f t="shared" ref="L132" si="1461">K132+1</f>
        <v>47554</v>
      </c>
      <c r="M132" s="67">
        <f t="shared" ref="M132" si="1462">L132+1</f>
        <v>47555</v>
      </c>
      <c r="N132" s="67">
        <f t="shared" ref="N132" si="1463">M132+1</f>
        <v>47556</v>
      </c>
      <c r="O132" s="67">
        <f t="shared" ref="O132" si="1464">N132+1</f>
        <v>47557</v>
      </c>
      <c r="P132" s="67">
        <f t="shared" ref="P132" si="1465">O132+1</f>
        <v>47558</v>
      </c>
      <c r="Q132" s="67">
        <f t="shared" ref="Q132" si="1466">P132+1</f>
        <v>47559</v>
      </c>
      <c r="R132" s="67">
        <f t="shared" ref="R132" si="1467">Q132+1</f>
        <v>47560</v>
      </c>
      <c r="S132" s="67">
        <f t="shared" ref="S132" si="1468">R132+1</f>
        <v>47561</v>
      </c>
      <c r="T132" s="67">
        <f t="shared" ref="T132" si="1469">S132+1</f>
        <v>47562</v>
      </c>
      <c r="U132" s="67">
        <f t="shared" ref="U132" si="1470">T132+1</f>
        <v>47563</v>
      </c>
      <c r="V132" s="67">
        <f t="shared" ref="V132" si="1471">U132+1</f>
        <v>47564</v>
      </c>
      <c r="W132" s="67">
        <f t="shared" ref="W132" si="1472">V132+1</f>
        <v>47565</v>
      </c>
      <c r="X132" s="67">
        <f t="shared" ref="X132" si="1473">W132+1</f>
        <v>47566</v>
      </c>
      <c r="Y132" s="67">
        <f t="shared" ref="Y132" si="1474">X132+1</f>
        <v>47567</v>
      </c>
      <c r="Z132" s="67">
        <f t="shared" ref="Z132" si="1475">Y132+1</f>
        <v>47568</v>
      </c>
      <c r="AA132" s="67">
        <f t="shared" ref="AA132" si="1476">Z132+1</f>
        <v>47569</v>
      </c>
      <c r="AB132" s="67">
        <f t="shared" ref="AB132" si="1477">AA132+1</f>
        <v>47570</v>
      </c>
      <c r="AC132" s="67">
        <f t="shared" ref="AC132" si="1478">AB132+1</f>
        <v>47571</v>
      </c>
      <c r="AD132" s="67">
        <f t="shared" ref="AD132" si="1479">AC132+1</f>
        <v>47572</v>
      </c>
      <c r="AE132" s="69">
        <f t="shared" ref="AE132" si="1480">AD132+1</f>
        <v>47573</v>
      </c>
    </row>
    <row r="133" spans="1:31" ht="13.5" thickBot="1" x14ac:dyDescent="0.25">
      <c r="A133" s="63" t="str">
        <f t="shared" ref="A133:AE133" si="1481">TEXT(A132,"aaa")</f>
        <v>金</v>
      </c>
      <c r="B133" s="60" t="str">
        <f t="shared" si="1481"/>
        <v>土</v>
      </c>
      <c r="C133" s="60" t="str">
        <f t="shared" si="1481"/>
        <v>日</v>
      </c>
      <c r="D133" s="60" t="str">
        <f t="shared" si="1481"/>
        <v>月</v>
      </c>
      <c r="E133" s="60" t="str">
        <f t="shared" si="1481"/>
        <v>火</v>
      </c>
      <c r="F133" s="60" t="str">
        <f t="shared" si="1481"/>
        <v>水</v>
      </c>
      <c r="G133" s="60" t="str">
        <f t="shared" si="1481"/>
        <v>木</v>
      </c>
      <c r="H133" s="60" t="str">
        <f t="shared" si="1481"/>
        <v>金</v>
      </c>
      <c r="I133" s="60" t="str">
        <f t="shared" si="1481"/>
        <v>土</v>
      </c>
      <c r="J133" s="60" t="str">
        <f t="shared" si="1481"/>
        <v>日</v>
      </c>
      <c r="K133" s="60" t="str">
        <f t="shared" si="1481"/>
        <v>月</v>
      </c>
      <c r="L133" s="60" t="str">
        <f t="shared" si="1481"/>
        <v>火</v>
      </c>
      <c r="M133" s="60" t="str">
        <f t="shared" si="1481"/>
        <v>水</v>
      </c>
      <c r="N133" s="60" t="str">
        <f t="shared" si="1481"/>
        <v>木</v>
      </c>
      <c r="O133" s="60" t="str">
        <f t="shared" si="1481"/>
        <v>金</v>
      </c>
      <c r="P133" s="60" t="str">
        <f t="shared" si="1481"/>
        <v>土</v>
      </c>
      <c r="Q133" s="60" t="str">
        <f t="shared" si="1481"/>
        <v>日</v>
      </c>
      <c r="R133" s="60" t="str">
        <f t="shared" si="1481"/>
        <v>月</v>
      </c>
      <c r="S133" s="60" t="str">
        <f t="shared" si="1481"/>
        <v>火</v>
      </c>
      <c r="T133" s="60" t="str">
        <f t="shared" si="1481"/>
        <v>水</v>
      </c>
      <c r="U133" s="60" t="str">
        <f t="shared" si="1481"/>
        <v>木</v>
      </c>
      <c r="V133" s="60" t="str">
        <f t="shared" si="1481"/>
        <v>金</v>
      </c>
      <c r="W133" s="60" t="str">
        <f t="shared" si="1481"/>
        <v>土</v>
      </c>
      <c r="X133" s="60" t="str">
        <f t="shared" si="1481"/>
        <v>日</v>
      </c>
      <c r="Y133" s="60" t="str">
        <f t="shared" si="1481"/>
        <v>月</v>
      </c>
      <c r="Z133" s="60" t="str">
        <f t="shared" si="1481"/>
        <v>火</v>
      </c>
      <c r="AA133" s="60" t="str">
        <f t="shared" si="1481"/>
        <v>水</v>
      </c>
      <c r="AB133" s="60" t="str">
        <f t="shared" si="1481"/>
        <v>木</v>
      </c>
      <c r="AC133" s="60" t="str">
        <f t="shared" si="1481"/>
        <v>金</v>
      </c>
      <c r="AD133" s="60" t="str">
        <f t="shared" si="1481"/>
        <v>土</v>
      </c>
      <c r="AE133" s="65" t="str">
        <f t="shared" si="1481"/>
        <v>日</v>
      </c>
    </row>
    <row r="136" spans="1:31" ht="13.5" thickBot="1" x14ac:dyDescent="0.25">
      <c r="A136" s="62" t="s">
        <v>143</v>
      </c>
    </row>
    <row r="137" spans="1:31" x14ac:dyDescent="0.2">
      <c r="A137" s="66">
        <f>AE132+1</f>
        <v>47574</v>
      </c>
      <c r="B137" s="67">
        <f>A137+1</f>
        <v>47575</v>
      </c>
      <c r="C137" s="67">
        <f t="shared" ref="C137:AD137" si="1482">B137+1</f>
        <v>47576</v>
      </c>
      <c r="D137" s="67">
        <f t="shared" si="1482"/>
        <v>47577</v>
      </c>
      <c r="E137" s="67">
        <f t="shared" si="1482"/>
        <v>47578</v>
      </c>
      <c r="F137" s="67">
        <f t="shared" si="1482"/>
        <v>47579</v>
      </c>
      <c r="G137" s="67">
        <f t="shared" si="1482"/>
        <v>47580</v>
      </c>
      <c r="H137" s="67">
        <f t="shared" si="1482"/>
        <v>47581</v>
      </c>
      <c r="I137" s="67">
        <f t="shared" si="1482"/>
        <v>47582</v>
      </c>
      <c r="J137" s="67">
        <f t="shared" si="1482"/>
        <v>47583</v>
      </c>
      <c r="K137" s="67">
        <f t="shared" si="1482"/>
        <v>47584</v>
      </c>
      <c r="L137" s="67">
        <f t="shared" si="1482"/>
        <v>47585</v>
      </c>
      <c r="M137" s="67">
        <f t="shared" si="1482"/>
        <v>47586</v>
      </c>
      <c r="N137" s="67">
        <f t="shared" si="1482"/>
        <v>47587</v>
      </c>
      <c r="O137" s="67">
        <f t="shared" si="1482"/>
        <v>47588</v>
      </c>
      <c r="P137" s="67">
        <f t="shared" si="1482"/>
        <v>47589</v>
      </c>
      <c r="Q137" s="67">
        <f t="shared" si="1482"/>
        <v>47590</v>
      </c>
      <c r="R137" s="67">
        <f t="shared" si="1482"/>
        <v>47591</v>
      </c>
      <c r="S137" s="67">
        <f t="shared" si="1482"/>
        <v>47592</v>
      </c>
      <c r="T137" s="67">
        <f t="shared" si="1482"/>
        <v>47593</v>
      </c>
      <c r="U137" s="67">
        <f t="shared" si="1482"/>
        <v>47594</v>
      </c>
      <c r="V137" s="67">
        <f t="shared" si="1482"/>
        <v>47595</v>
      </c>
      <c r="W137" s="67">
        <f t="shared" si="1482"/>
        <v>47596</v>
      </c>
      <c r="X137" s="67">
        <f t="shared" si="1482"/>
        <v>47597</v>
      </c>
      <c r="Y137" s="67">
        <f t="shared" si="1482"/>
        <v>47598</v>
      </c>
      <c r="Z137" s="67">
        <f t="shared" si="1482"/>
        <v>47599</v>
      </c>
      <c r="AA137" s="67">
        <f t="shared" si="1482"/>
        <v>47600</v>
      </c>
      <c r="AB137" s="67">
        <f t="shared" si="1482"/>
        <v>47601</v>
      </c>
      <c r="AC137" s="67">
        <f t="shared" si="1482"/>
        <v>47602</v>
      </c>
      <c r="AD137" s="67">
        <f t="shared" si="1482"/>
        <v>47603</v>
      </c>
      <c r="AE137" s="69"/>
    </row>
    <row r="138" spans="1:31" ht="13.5" thickBot="1" x14ac:dyDescent="0.25">
      <c r="A138" s="63" t="str">
        <f>TEXT(A137,"aaa")</f>
        <v>月</v>
      </c>
      <c r="B138" s="60" t="str">
        <f>TEXT(B137,"aaa")</f>
        <v>火</v>
      </c>
      <c r="C138" s="60" t="str">
        <f t="shared" ref="C138" si="1483">TEXT(C137,"aaa")</f>
        <v>水</v>
      </c>
      <c r="D138" s="60" t="str">
        <f t="shared" ref="D138" si="1484">TEXT(D137,"aaa")</f>
        <v>木</v>
      </c>
      <c r="E138" s="60" t="str">
        <f t="shared" ref="E138" si="1485">TEXT(E137,"aaa")</f>
        <v>金</v>
      </c>
      <c r="F138" s="60" t="str">
        <f t="shared" ref="F138" si="1486">TEXT(F137,"aaa")</f>
        <v>土</v>
      </c>
      <c r="G138" s="60" t="str">
        <f t="shared" ref="G138" si="1487">TEXT(G137,"aaa")</f>
        <v>日</v>
      </c>
      <c r="H138" s="60" t="str">
        <f t="shared" ref="H138" si="1488">TEXT(H137,"aaa")</f>
        <v>月</v>
      </c>
      <c r="I138" s="60" t="str">
        <f t="shared" ref="I138" si="1489">TEXT(I137,"aaa")</f>
        <v>火</v>
      </c>
      <c r="J138" s="60" t="str">
        <f t="shared" ref="J138" si="1490">TEXT(J137,"aaa")</f>
        <v>水</v>
      </c>
      <c r="K138" s="60" t="str">
        <f t="shared" ref="K138" si="1491">TEXT(K137,"aaa")</f>
        <v>木</v>
      </c>
      <c r="L138" s="60" t="str">
        <f t="shared" ref="L138" si="1492">TEXT(L137,"aaa")</f>
        <v>金</v>
      </c>
      <c r="M138" s="60" t="str">
        <f t="shared" ref="M138" si="1493">TEXT(M137,"aaa")</f>
        <v>土</v>
      </c>
      <c r="N138" s="60" t="str">
        <f t="shared" ref="N138" si="1494">TEXT(N137,"aaa")</f>
        <v>日</v>
      </c>
      <c r="O138" s="60" t="str">
        <f t="shared" ref="O138" si="1495">TEXT(O137,"aaa")</f>
        <v>月</v>
      </c>
      <c r="P138" s="60" t="str">
        <f t="shared" ref="P138" si="1496">TEXT(P137,"aaa")</f>
        <v>火</v>
      </c>
      <c r="Q138" s="60" t="str">
        <f t="shared" ref="Q138" si="1497">TEXT(Q137,"aaa")</f>
        <v>水</v>
      </c>
      <c r="R138" s="60" t="str">
        <f t="shared" ref="R138" si="1498">TEXT(R137,"aaa")</f>
        <v>木</v>
      </c>
      <c r="S138" s="60" t="str">
        <f t="shared" ref="S138" si="1499">TEXT(S137,"aaa")</f>
        <v>金</v>
      </c>
      <c r="T138" s="60" t="str">
        <f t="shared" ref="T138" si="1500">TEXT(T137,"aaa")</f>
        <v>土</v>
      </c>
      <c r="U138" s="60" t="str">
        <f t="shared" ref="U138" si="1501">TEXT(U137,"aaa")</f>
        <v>日</v>
      </c>
      <c r="V138" s="60" t="str">
        <f t="shared" ref="V138" si="1502">TEXT(V137,"aaa")</f>
        <v>月</v>
      </c>
      <c r="W138" s="60" t="str">
        <f t="shared" ref="W138" si="1503">TEXT(W137,"aaa")</f>
        <v>火</v>
      </c>
      <c r="X138" s="60" t="str">
        <f t="shared" ref="X138" si="1504">TEXT(X137,"aaa")</f>
        <v>水</v>
      </c>
      <c r="Y138" s="60" t="str">
        <f t="shared" ref="Y138" si="1505">TEXT(Y137,"aaa")</f>
        <v>木</v>
      </c>
      <c r="Z138" s="60" t="str">
        <f t="shared" ref="Z138" si="1506">TEXT(Z137,"aaa")</f>
        <v>金</v>
      </c>
      <c r="AA138" s="60" t="str">
        <f t="shared" ref="AA138" si="1507">TEXT(AA137,"aaa")</f>
        <v>土</v>
      </c>
      <c r="AB138" s="60" t="str">
        <f t="shared" ref="AB138" si="1508">TEXT(AB137,"aaa")</f>
        <v>日</v>
      </c>
      <c r="AC138" s="60" t="str">
        <f t="shared" ref="AC138" si="1509">TEXT(AC137,"aaa")</f>
        <v>月</v>
      </c>
      <c r="AD138" s="60" t="str">
        <f t="shared" ref="AD138" si="1510">TEXT(AD137,"aaa")</f>
        <v>火</v>
      </c>
      <c r="AE138" s="65"/>
    </row>
    <row r="139" spans="1:31" x14ac:dyDescent="0.2">
      <c r="A139" s="66">
        <f>AD137+1</f>
        <v>47604</v>
      </c>
      <c r="B139" s="67">
        <f t="shared" ref="B139" si="1511">A139+1</f>
        <v>47605</v>
      </c>
      <c r="C139" s="67">
        <f t="shared" ref="C139" si="1512">B139+1</f>
        <v>47606</v>
      </c>
      <c r="D139" s="67">
        <f t="shared" ref="D139" si="1513">C139+1</f>
        <v>47607</v>
      </c>
      <c r="E139" s="67">
        <f t="shared" ref="E139" si="1514">D139+1</f>
        <v>47608</v>
      </c>
      <c r="F139" s="67">
        <f t="shared" ref="F139" si="1515">E139+1</f>
        <v>47609</v>
      </c>
      <c r="G139" s="67">
        <f t="shared" ref="G139" si="1516">F139+1</f>
        <v>47610</v>
      </c>
      <c r="H139" s="67">
        <f t="shared" ref="H139" si="1517">G139+1</f>
        <v>47611</v>
      </c>
      <c r="I139" s="67">
        <f t="shared" ref="I139" si="1518">H139+1</f>
        <v>47612</v>
      </c>
      <c r="J139" s="67">
        <f t="shared" ref="J139" si="1519">I139+1</f>
        <v>47613</v>
      </c>
      <c r="K139" s="67">
        <f t="shared" ref="K139" si="1520">J139+1</f>
        <v>47614</v>
      </c>
      <c r="L139" s="67">
        <f t="shared" ref="L139" si="1521">K139+1</f>
        <v>47615</v>
      </c>
      <c r="M139" s="67">
        <f t="shared" ref="M139" si="1522">L139+1</f>
        <v>47616</v>
      </c>
      <c r="N139" s="67">
        <f t="shared" ref="N139" si="1523">M139+1</f>
        <v>47617</v>
      </c>
      <c r="O139" s="67">
        <f t="shared" ref="O139" si="1524">N139+1</f>
        <v>47618</v>
      </c>
      <c r="P139" s="67">
        <f t="shared" ref="P139" si="1525">O139+1</f>
        <v>47619</v>
      </c>
      <c r="Q139" s="67">
        <f t="shared" ref="Q139" si="1526">P139+1</f>
        <v>47620</v>
      </c>
      <c r="R139" s="67">
        <f t="shared" ref="R139" si="1527">Q139+1</f>
        <v>47621</v>
      </c>
      <c r="S139" s="67">
        <f t="shared" ref="S139" si="1528">R139+1</f>
        <v>47622</v>
      </c>
      <c r="T139" s="67">
        <f t="shared" ref="T139" si="1529">S139+1</f>
        <v>47623</v>
      </c>
      <c r="U139" s="67">
        <f t="shared" ref="U139" si="1530">T139+1</f>
        <v>47624</v>
      </c>
      <c r="V139" s="67">
        <f t="shared" ref="V139" si="1531">U139+1</f>
        <v>47625</v>
      </c>
      <c r="W139" s="67">
        <f t="shared" ref="W139" si="1532">V139+1</f>
        <v>47626</v>
      </c>
      <c r="X139" s="67">
        <f t="shared" ref="X139" si="1533">W139+1</f>
        <v>47627</v>
      </c>
      <c r="Y139" s="67">
        <f t="shared" ref="Y139" si="1534">X139+1</f>
        <v>47628</v>
      </c>
      <c r="Z139" s="67">
        <f t="shared" ref="Z139" si="1535">Y139+1</f>
        <v>47629</v>
      </c>
      <c r="AA139" s="67">
        <f t="shared" ref="AA139" si="1536">Z139+1</f>
        <v>47630</v>
      </c>
      <c r="AB139" s="67">
        <f t="shared" ref="AB139" si="1537">AA139+1</f>
        <v>47631</v>
      </c>
      <c r="AC139" s="67">
        <f t="shared" ref="AC139" si="1538">AB139+1</f>
        <v>47632</v>
      </c>
      <c r="AD139" s="67">
        <f t="shared" ref="AD139" si="1539">AC139+1</f>
        <v>47633</v>
      </c>
      <c r="AE139" s="69">
        <f t="shared" ref="AE139" si="1540">AD139+1</f>
        <v>47634</v>
      </c>
    </row>
    <row r="140" spans="1:31" ht="13.5" thickBot="1" x14ac:dyDescent="0.25">
      <c r="A140" s="63" t="str">
        <f t="shared" ref="A140:AE140" si="1541">TEXT(A139,"aaa")</f>
        <v>水</v>
      </c>
      <c r="B140" s="60" t="str">
        <f t="shared" si="1541"/>
        <v>木</v>
      </c>
      <c r="C140" s="60" t="str">
        <f t="shared" si="1541"/>
        <v>金</v>
      </c>
      <c r="D140" s="60" t="str">
        <f t="shared" si="1541"/>
        <v>土</v>
      </c>
      <c r="E140" s="60" t="str">
        <f t="shared" si="1541"/>
        <v>日</v>
      </c>
      <c r="F140" s="60" t="str">
        <f t="shared" si="1541"/>
        <v>月</v>
      </c>
      <c r="G140" s="60" t="str">
        <f t="shared" si="1541"/>
        <v>火</v>
      </c>
      <c r="H140" s="60" t="str">
        <f t="shared" si="1541"/>
        <v>水</v>
      </c>
      <c r="I140" s="60" t="str">
        <f t="shared" si="1541"/>
        <v>木</v>
      </c>
      <c r="J140" s="60" t="str">
        <f t="shared" si="1541"/>
        <v>金</v>
      </c>
      <c r="K140" s="60" t="str">
        <f t="shared" si="1541"/>
        <v>土</v>
      </c>
      <c r="L140" s="60" t="str">
        <f t="shared" si="1541"/>
        <v>日</v>
      </c>
      <c r="M140" s="60" t="str">
        <f t="shared" si="1541"/>
        <v>月</v>
      </c>
      <c r="N140" s="60" t="str">
        <f t="shared" si="1541"/>
        <v>火</v>
      </c>
      <c r="O140" s="60" t="str">
        <f t="shared" si="1541"/>
        <v>水</v>
      </c>
      <c r="P140" s="60" t="str">
        <f t="shared" si="1541"/>
        <v>木</v>
      </c>
      <c r="Q140" s="60" t="str">
        <f t="shared" si="1541"/>
        <v>金</v>
      </c>
      <c r="R140" s="60" t="str">
        <f t="shared" si="1541"/>
        <v>土</v>
      </c>
      <c r="S140" s="60" t="str">
        <f t="shared" si="1541"/>
        <v>日</v>
      </c>
      <c r="T140" s="60" t="str">
        <f t="shared" si="1541"/>
        <v>月</v>
      </c>
      <c r="U140" s="60" t="str">
        <f t="shared" si="1541"/>
        <v>火</v>
      </c>
      <c r="V140" s="60" t="str">
        <f t="shared" si="1541"/>
        <v>水</v>
      </c>
      <c r="W140" s="60" t="str">
        <f t="shared" si="1541"/>
        <v>木</v>
      </c>
      <c r="X140" s="60" t="str">
        <f t="shared" si="1541"/>
        <v>金</v>
      </c>
      <c r="Y140" s="60" t="str">
        <f t="shared" si="1541"/>
        <v>土</v>
      </c>
      <c r="Z140" s="60" t="str">
        <f t="shared" si="1541"/>
        <v>日</v>
      </c>
      <c r="AA140" s="60" t="str">
        <f t="shared" si="1541"/>
        <v>月</v>
      </c>
      <c r="AB140" s="60" t="str">
        <f t="shared" si="1541"/>
        <v>火</v>
      </c>
      <c r="AC140" s="60" t="str">
        <f t="shared" si="1541"/>
        <v>水</v>
      </c>
      <c r="AD140" s="60" t="str">
        <f t="shared" si="1541"/>
        <v>木</v>
      </c>
      <c r="AE140" s="65" t="str">
        <f t="shared" si="1541"/>
        <v>金</v>
      </c>
    </row>
    <row r="141" spans="1:31" x14ac:dyDescent="0.2">
      <c r="A141" s="66">
        <f>AE139+1</f>
        <v>47635</v>
      </c>
      <c r="B141" s="67">
        <f>A141+1</f>
        <v>47636</v>
      </c>
      <c r="C141" s="67">
        <f>B141+1</f>
        <v>47637</v>
      </c>
      <c r="D141" s="67">
        <f>C141+1</f>
        <v>47638</v>
      </c>
      <c r="E141" s="67">
        <f>D141+1</f>
        <v>47639</v>
      </c>
      <c r="F141" s="67">
        <f t="shared" ref="F141" si="1542">E141+1</f>
        <v>47640</v>
      </c>
      <c r="G141" s="67">
        <f t="shared" ref="G141" si="1543">F141+1</f>
        <v>47641</v>
      </c>
      <c r="H141" s="67">
        <f t="shared" ref="H141" si="1544">G141+1</f>
        <v>47642</v>
      </c>
      <c r="I141" s="67">
        <f t="shared" ref="I141" si="1545">H141+1</f>
        <v>47643</v>
      </c>
      <c r="J141" s="67">
        <f t="shared" ref="J141" si="1546">I141+1</f>
        <v>47644</v>
      </c>
      <c r="K141" s="67">
        <f t="shared" ref="K141" si="1547">J141+1</f>
        <v>47645</v>
      </c>
      <c r="L141" s="67">
        <f t="shared" ref="L141" si="1548">K141+1</f>
        <v>47646</v>
      </c>
      <c r="M141" s="67">
        <f t="shared" ref="M141" si="1549">L141+1</f>
        <v>47647</v>
      </c>
      <c r="N141" s="67">
        <f t="shared" ref="N141" si="1550">M141+1</f>
        <v>47648</v>
      </c>
      <c r="O141" s="67">
        <f t="shared" ref="O141" si="1551">N141+1</f>
        <v>47649</v>
      </c>
      <c r="P141" s="67">
        <f t="shared" ref="P141" si="1552">O141+1</f>
        <v>47650</v>
      </c>
      <c r="Q141" s="67">
        <f t="shared" ref="Q141" si="1553">P141+1</f>
        <v>47651</v>
      </c>
      <c r="R141" s="67">
        <f t="shared" ref="R141" si="1554">Q141+1</f>
        <v>47652</v>
      </c>
      <c r="S141" s="67">
        <f t="shared" ref="S141" si="1555">R141+1</f>
        <v>47653</v>
      </c>
      <c r="T141" s="67">
        <f t="shared" ref="T141" si="1556">S141+1</f>
        <v>47654</v>
      </c>
      <c r="U141" s="67">
        <f t="shared" ref="U141" si="1557">T141+1</f>
        <v>47655</v>
      </c>
      <c r="V141" s="67">
        <f t="shared" ref="V141" si="1558">U141+1</f>
        <v>47656</v>
      </c>
      <c r="W141" s="67">
        <f t="shared" ref="W141" si="1559">V141+1</f>
        <v>47657</v>
      </c>
      <c r="X141" s="67">
        <f t="shared" ref="X141" si="1560">W141+1</f>
        <v>47658</v>
      </c>
      <c r="Y141" s="67">
        <f t="shared" ref="Y141" si="1561">X141+1</f>
        <v>47659</v>
      </c>
      <c r="Z141" s="67">
        <f t="shared" ref="Z141" si="1562">Y141+1</f>
        <v>47660</v>
      </c>
      <c r="AA141" s="67">
        <f t="shared" ref="AA141" si="1563">Z141+1</f>
        <v>47661</v>
      </c>
      <c r="AB141" s="67">
        <f t="shared" ref="AB141" si="1564">AA141+1</f>
        <v>47662</v>
      </c>
      <c r="AC141" s="67">
        <f t="shared" ref="AC141" si="1565">AB141+1</f>
        <v>47663</v>
      </c>
      <c r="AD141" s="67">
        <f t="shared" ref="AD141" si="1566">AC141+1</f>
        <v>47664</v>
      </c>
      <c r="AE141" s="68"/>
    </row>
    <row r="142" spans="1:31" ht="13.5" thickBot="1" x14ac:dyDescent="0.25">
      <c r="A142" s="63" t="str">
        <f t="shared" ref="A142:AD142" si="1567">TEXT(A141,"aaa")</f>
        <v>土</v>
      </c>
      <c r="B142" s="60" t="str">
        <f t="shared" si="1567"/>
        <v>日</v>
      </c>
      <c r="C142" s="60" t="str">
        <f t="shared" si="1567"/>
        <v>月</v>
      </c>
      <c r="D142" s="60" t="str">
        <f t="shared" si="1567"/>
        <v>火</v>
      </c>
      <c r="E142" s="60" t="str">
        <f t="shared" si="1567"/>
        <v>水</v>
      </c>
      <c r="F142" s="60" t="str">
        <f t="shared" si="1567"/>
        <v>木</v>
      </c>
      <c r="G142" s="60" t="str">
        <f t="shared" si="1567"/>
        <v>金</v>
      </c>
      <c r="H142" s="60" t="str">
        <f t="shared" si="1567"/>
        <v>土</v>
      </c>
      <c r="I142" s="60" t="str">
        <f t="shared" si="1567"/>
        <v>日</v>
      </c>
      <c r="J142" s="60" t="str">
        <f t="shared" si="1567"/>
        <v>月</v>
      </c>
      <c r="K142" s="60" t="str">
        <f t="shared" si="1567"/>
        <v>火</v>
      </c>
      <c r="L142" s="60" t="str">
        <f t="shared" si="1567"/>
        <v>水</v>
      </c>
      <c r="M142" s="60" t="str">
        <f t="shared" si="1567"/>
        <v>木</v>
      </c>
      <c r="N142" s="60" t="str">
        <f t="shared" si="1567"/>
        <v>金</v>
      </c>
      <c r="O142" s="60" t="str">
        <f t="shared" si="1567"/>
        <v>土</v>
      </c>
      <c r="P142" s="60" t="str">
        <f t="shared" si="1567"/>
        <v>日</v>
      </c>
      <c r="Q142" s="60" t="str">
        <f t="shared" si="1567"/>
        <v>月</v>
      </c>
      <c r="R142" s="60" t="str">
        <f t="shared" si="1567"/>
        <v>火</v>
      </c>
      <c r="S142" s="60" t="str">
        <f t="shared" si="1567"/>
        <v>水</v>
      </c>
      <c r="T142" s="60" t="str">
        <f t="shared" si="1567"/>
        <v>木</v>
      </c>
      <c r="U142" s="60" t="str">
        <f t="shared" si="1567"/>
        <v>金</v>
      </c>
      <c r="V142" s="60" t="str">
        <f t="shared" si="1567"/>
        <v>土</v>
      </c>
      <c r="W142" s="60" t="str">
        <f t="shared" si="1567"/>
        <v>日</v>
      </c>
      <c r="X142" s="60" t="str">
        <f t="shared" si="1567"/>
        <v>月</v>
      </c>
      <c r="Y142" s="60" t="str">
        <f t="shared" si="1567"/>
        <v>火</v>
      </c>
      <c r="Z142" s="60" t="str">
        <f t="shared" si="1567"/>
        <v>水</v>
      </c>
      <c r="AA142" s="60" t="str">
        <f t="shared" si="1567"/>
        <v>木</v>
      </c>
      <c r="AB142" s="60" t="str">
        <f t="shared" si="1567"/>
        <v>金</v>
      </c>
      <c r="AC142" s="60" t="str">
        <f t="shared" si="1567"/>
        <v>土</v>
      </c>
      <c r="AD142" s="60" t="str">
        <f t="shared" si="1567"/>
        <v>日</v>
      </c>
      <c r="AE142" s="65"/>
    </row>
    <row r="143" spans="1:31" x14ac:dyDescent="0.2">
      <c r="A143" s="66">
        <f>AD141+1</f>
        <v>47665</v>
      </c>
      <c r="B143" s="67">
        <f t="shared" ref="B143" si="1568">A143+1</f>
        <v>47666</v>
      </c>
      <c r="C143" s="67">
        <f t="shared" ref="C143" si="1569">B143+1</f>
        <v>47667</v>
      </c>
      <c r="D143" s="67">
        <f t="shared" ref="D143" si="1570">C143+1</f>
        <v>47668</v>
      </c>
      <c r="E143" s="67">
        <f t="shared" ref="E143" si="1571">D143+1</f>
        <v>47669</v>
      </c>
      <c r="F143" s="67">
        <f t="shared" ref="F143" si="1572">E143+1</f>
        <v>47670</v>
      </c>
      <c r="G143" s="67">
        <f t="shared" ref="G143" si="1573">F143+1</f>
        <v>47671</v>
      </c>
      <c r="H143" s="67">
        <f t="shared" ref="H143" si="1574">G143+1</f>
        <v>47672</v>
      </c>
      <c r="I143" s="67">
        <f t="shared" ref="I143" si="1575">H143+1</f>
        <v>47673</v>
      </c>
      <c r="J143" s="67">
        <f t="shared" ref="J143" si="1576">I143+1</f>
        <v>47674</v>
      </c>
      <c r="K143" s="67">
        <f t="shared" ref="K143" si="1577">J143+1</f>
        <v>47675</v>
      </c>
      <c r="L143" s="67">
        <f t="shared" ref="L143" si="1578">K143+1</f>
        <v>47676</v>
      </c>
      <c r="M143" s="67">
        <f t="shared" ref="M143" si="1579">L143+1</f>
        <v>47677</v>
      </c>
      <c r="N143" s="67">
        <f t="shared" ref="N143" si="1580">M143+1</f>
        <v>47678</v>
      </c>
      <c r="O143" s="67">
        <f t="shared" ref="O143" si="1581">N143+1</f>
        <v>47679</v>
      </c>
      <c r="P143" s="67">
        <f t="shared" ref="P143" si="1582">O143+1</f>
        <v>47680</v>
      </c>
      <c r="Q143" s="67">
        <f t="shared" ref="Q143" si="1583">P143+1</f>
        <v>47681</v>
      </c>
      <c r="R143" s="67">
        <f t="shared" ref="R143" si="1584">Q143+1</f>
        <v>47682</v>
      </c>
      <c r="S143" s="67">
        <f t="shared" ref="S143" si="1585">R143+1</f>
        <v>47683</v>
      </c>
      <c r="T143" s="67">
        <f t="shared" ref="T143" si="1586">S143+1</f>
        <v>47684</v>
      </c>
      <c r="U143" s="67">
        <f t="shared" ref="U143" si="1587">T143+1</f>
        <v>47685</v>
      </c>
      <c r="V143" s="67">
        <f t="shared" ref="V143" si="1588">U143+1</f>
        <v>47686</v>
      </c>
      <c r="W143" s="67">
        <f t="shared" ref="W143" si="1589">V143+1</f>
        <v>47687</v>
      </c>
      <c r="X143" s="67">
        <f t="shared" ref="X143" si="1590">W143+1</f>
        <v>47688</v>
      </c>
      <c r="Y143" s="67">
        <f t="shared" ref="Y143" si="1591">X143+1</f>
        <v>47689</v>
      </c>
      <c r="Z143" s="67">
        <f t="shared" ref="Z143" si="1592">Y143+1</f>
        <v>47690</v>
      </c>
      <c r="AA143" s="67">
        <f t="shared" ref="AA143" si="1593">Z143+1</f>
        <v>47691</v>
      </c>
      <c r="AB143" s="67">
        <f t="shared" ref="AB143" si="1594">AA143+1</f>
        <v>47692</v>
      </c>
      <c r="AC143" s="67">
        <f t="shared" ref="AC143" si="1595">AB143+1</f>
        <v>47693</v>
      </c>
      <c r="AD143" s="67">
        <f t="shared" ref="AD143" si="1596">AC143+1</f>
        <v>47694</v>
      </c>
      <c r="AE143" s="69">
        <f t="shared" ref="AE143" si="1597">AD143+1</f>
        <v>47695</v>
      </c>
    </row>
    <row r="144" spans="1:31" ht="13.5" thickBot="1" x14ac:dyDescent="0.25">
      <c r="A144" s="63" t="str">
        <f t="shared" ref="A144:AE144" si="1598">TEXT(A143,"aaa")</f>
        <v>月</v>
      </c>
      <c r="B144" s="60" t="str">
        <f t="shared" si="1598"/>
        <v>火</v>
      </c>
      <c r="C144" s="60" t="str">
        <f t="shared" si="1598"/>
        <v>水</v>
      </c>
      <c r="D144" s="60" t="str">
        <f t="shared" si="1598"/>
        <v>木</v>
      </c>
      <c r="E144" s="60" t="str">
        <f t="shared" si="1598"/>
        <v>金</v>
      </c>
      <c r="F144" s="60" t="str">
        <f t="shared" si="1598"/>
        <v>土</v>
      </c>
      <c r="G144" s="60" t="str">
        <f t="shared" si="1598"/>
        <v>日</v>
      </c>
      <c r="H144" s="60" t="str">
        <f t="shared" si="1598"/>
        <v>月</v>
      </c>
      <c r="I144" s="60" t="str">
        <f t="shared" si="1598"/>
        <v>火</v>
      </c>
      <c r="J144" s="60" t="str">
        <f t="shared" si="1598"/>
        <v>水</v>
      </c>
      <c r="K144" s="60" t="str">
        <f t="shared" si="1598"/>
        <v>木</v>
      </c>
      <c r="L144" s="60" t="str">
        <f t="shared" si="1598"/>
        <v>金</v>
      </c>
      <c r="M144" s="60" t="str">
        <f t="shared" si="1598"/>
        <v>土</v>
      </c>
      <c r="N144" s="60" t="str">
        <f t="shared" si="1598"/>
        <v>日</v>
      </c>
      <c r="O144" s="60" t="str">
        <f t="shared" si="1598"/>
        <v>月</v>
      </c>
      <c r="P144" s="60" t="str">
        <f t="shared" si="1598"/>
        <v>火</v>
      </c>
      <c r="Q144" s="60" t="str">
        <f t="shared" si="1598"/>
        <v>水</v>
      </c>
      <c r="R144" s="60" t="str">
        <f t="shared" si="1598"/>
        <v>木</v>
      </c>
      <c r="S144" s="60" t="str">
        <f t="shared" si="1598"/>
        <v>金</v>
      </c>
      <c r="T144" s="60" t="str">
        <f t="shared" si="1598"/>
        <v>土</v>
      </c>
      <c r="U144" s="60" t="str">
        <f t="shared" si="1598"/>
        <v>日</v>
      </c>
      <c r="V144" s="60" t="str">
        <f t="shared" si="1598"/>
        <v>月</v>
      </c>
      <c r="W144" s="60" t="str">
        <f t="shared" si="1598"/>
        <v>火</v>
      </c>
      <c r="X144" s="60" t="str">
        <f t="shared" si="1598"/>
        <v>水</v>
      </c>
      <c r="Y144" s="60" t="str">
        <f t="shared" si="1598"/>
        <v>木</v>
      </c>
      <c r="Z144" s="60" t="str">
        <f t="shared" si="1598"/>
        <v>金</v>
      </c>
      <c r="AA144" s="60" t="str">
        <f t="shared" si="1598"/>
        <v>土</v>
      </c>
      <c r="AB144" s="60" t="str">
        <f t="shared" si="1598"/>
        <v>日</v>
      </c>
      <c r="AC144" s="60" t="str">
        <f t="shared" si="1598"/>
        <v>月</v>
      </c>
      <c r="AD144" s="60" t="str">
        <f t="shared" si="1598"/>
        <v>火</v>
      </c>
      <c r="AE144" s="65" t="str">
        <f t="shared" si="1598"/>
        <v>水</v>
      </c>
    </row>
    <row r="145" spans="1:31" x14ac:dyDescent="0.2">
      <c r="A145" s="66">
        <f>AE143+1</f>
        <v>47696</v>
      </c>
      <c r="B145" s="67">
        <f t="shared" ref="B145" si="1599">A145+1</f>
        <v>47697</v>
      </c>
      <c r="C145" s="67">
        <f t="shared" ref="C145" si="1600">B145+1</f>
        <v>47698</v>
      </c>
      <c r="D145" s="67">
        <f t="shared" ref="D145" si="1601">C145+1</f>
        <v>47699</v>
      </c>
      <c r="E145" s="67">
        <f t="shared" ref="E145" si="1602">D145+1</f>
        <v>47700</v>
      </c>
      <c r="F145" s="67">
        <f t="shared" ref="F145" si="1603">E145+1</f>
        <v>47701</v>
      </c>
      <c r="G145" s="67">
        <f t="shared" ref="G145" si="1604">F145+1</f>
        <v>47702</v>
      </c>
      <c r="H145" s="67">
        <f t="shared" ref="H145" si="1605">G145+1</f>
        <v>47703</v>
      </c>
      <c r="I145" s="67">
        <f t="shared" ref="I145" si="1606">H145+1</f>
        <v>47704</v>
      </c>
      <c r="J145" s="67">
        <f t="shared" ref="J145" si="1607">I145+1</f>
        <v>47705</v>
      </c>
      <c r="K145" s="67">
        <f t="shared" ref="K145" si="1608">J145+1</f>
        <v>47706</v>
      </c>
      <c r="L145" s="67">
        <f t="shared" ref="L145" si="1609">K145+1</f>
        <v>47707</v>
      </c>
      <c r="M145" s="67">
        <f t="shared" ref="M145" si="1610">L145+1</f>
        <v>47708</v>
      </c>
      <c r="N145" s="67">
        <f t="shared" ref="N145" si="1611">M145+1</f>
        <v>47709</v>
      </c>
      <c r="O145" s="67">
        <f t="shared" ref="O145" si="1612">N145+1</f>
        <v>47710</v>
      </c>
      <c r="P145" s="67">
        <f t="shared" ref="P145" si="1613">O145+1</f>
        <v>47711</v>
      </c>
      <c r="Q145" s="67">
        <f t="shared" ref="Q145" si="1614">P145+1</f>
        <v>47712</v>
      </c>
      <c r="R145" s="67">
        <f t="shared" ref="R145" si="1615">Q145+1</f>
        <v>47713</v>
      </c>
      <c r="S145" s="67">
        <f t="shared" ref="S145" si="1616">R145+1</f>
        <v>47714</v>
      </c>
      <c r="T145" s="67">
        <f t="shared" ref="T145" si="1617">S145+1</f>
        <v>47715</v>
      </c>
      <c r="U145" s="67">
        <f t="shared" ref="U145" si="1618">T145+1</f>
        <v>47716</v>
      </c>
      <c r="V145" s="67">
        <f t="shared" ref="V145" si="1619">U145+1</f>
        <v>47717</v>
      </c>
      <c r="W145" s="67">
        <f t="shared" ref="W145" si="1620">V145+1</f>
        <v>47718</v>
      </c>
      <c r="X145" s="67">
        <f t="shared" ref="X145" si="1621">W145+1</f>
        <v>47719</v>
      </c>
      <c r="Y145" s="67">
        <f t="shared" ref="Y145" si="1622">X145+1</f>
        <v>47720</v>
      </c>
      <c r="Z145" s="67">
        <f t="shared" ref="Z145" si="1623">Y145+1</f>
        <v>47721</v>
      </c>
      <c r="AA145" s="67">
        <f t="shared" ref="AA145" si="1624">Z145+1</f>
        <v>47722</v>
      </c>
      <c r="AB145" s="67">
        <f t="shared" ref="AB145" si="1625">AA145+1</f>
        <v>47723</v>
      </c>
      <c r="AC145" s="67">
        <f t="shared" ref="AC145" si="1626">AB145+1</f>
        <v>47724</v>
      </c>
      <c r="AD145" s="67">
        <f t="shared" ref="AD145" si="1627">AC145+1</f>
        <v>47725</v>
      </c>
      <c r="AE145" s="69">
        <f t="shared" ref="AE145" si="1628">AD145+1</f>
        <v>47726</v>
      </c>
    </row>
    <row r="146" spans="1:31" ht="13.5" thickBot="1" x14ac:dyDescent="0.25">
      <c r="A146" s="63" t="str">
        <f t="shared" ref="A146:AE146" si="1629">TEXT(A145,"aaa")</f>
        <v>木</v>
      </c>
      <c r="B146" s="60" t="str">
        <f t="shared" si="1629"/>
        <v>金</v>
      </c>
      <c r="C146" s="60" t="str">
        <f t="shared" si="1629"/>
        <v>土</v>
      </c>
      <c r="D146" s="60" t="str">
        <f t="shared" si="1629"/>
        <v>日</v>
      </c>
      <c r="E146" s="60" t="str">
        <f t="shared" si="1629"/>
        <v>月</v>
      </c>
      <c r="F146" s="60" t="str">
        <f t="shared" si="1629"/>
        <v>火</v>
      </c>
      <c r="G146" s="60" t="str">
        <f t="shared" si="1629"/>
        <v>水</v>
      </c>
      <c r="H146" s="60" t="str">
        <f t="shared" si="1629"/>
        <v>木</v>
      </c>
      <c r="I146" s="60" t="str">
        <f t="shared" si="1629"/>
        <v>金</v>
      </c>
      <c r="J146" s="60" t="str">
        <f t="shared" si="1629"/>
        <v>土</v>
      </c>
      <c r="K146" s="60" t="str">
        <f t="shared" si="1629"/>
        <v>日</v>
      </c>
      <c r="L146" s="60" t="str">
        <f t="shared" si="1629"/>
        <v>月</v>
      </c>
      <c r="M146" s="60" t="str">
        <f t="shared" si="1629"/>
        <v>火</v>
      </c>
      <c r="N146" s="60" t="str">
        <f t="shared" si="1629"/>
        <v>水</v>
      </c>
      <c r="O146" s="60" t="str">
        <f t="shared" si="1629"/>
        <v>木</v>
      </c>
      <c r="P146" s="60" t="str">
        <f t="shared" si="1629"/>
        <v>金</v>
      </c>
      <c r="Q146" s="60" t="str">
        <f t="shared" si="1629"/>
        <v>土</v>
      </c>
      <c r="R146" s="60" t="str">
        <f t="shared" si="1629"/>
        <v>日</v>
      </c>
      <c r="S146" s="60" t="str">
        <f t="shared" si="1629"/>
        <v>月</v>
      </c>
      <c r="T146" s="60" t="str">
        <f t="shared" si="1629"/>
        <v>火</v>
      </c>
      <c r="U146" s="60" t="str">
        <f t="shared" si="1629"/>
        <v>水</v>
      </c>
      <c r="V146" s="60" t="str">
        <f t="shared" si="1629"/>
        <v>木</v>
      </c>
      <c r="W146" s="60" t="str">
        <f t="shared" si="1629"/>
        <v>金</v>
      </c>
      <c r="X146" s="60" t="str">
        <f t="shared" si="1629"/>
        <v>土</v>
      </c>
      <c r="Y146" s="60" t="str">
        <f t="shared" si="1629"/>
        <v>日</v>
      </c>
      <c r="Z146" s="60" t="str">
        <f t="shared" si="1629"/>
        <v>月</v>
      </c>
      <c r="AA146" s="60" t="str">
        <f t="shared" si="1629"/>
        <v>火</v>
      </c>
      <c r="AB146" s="60" t="str">
        <f t="shared" si="1629"/>
        <v>水</v>
      </c>
      <c r="AC146" s="60" t="str">
        <f t="shared" si="1629"/>
        <v>木</v>
      </c>
      <c r="AD146" s="60" t="str">
        <f t="shared" si="1629"/>
        <v>金</v>
      </c>
      <c r="AE146" s="65" t="str">
        <f t="shared" si="1629"/>
        <v>土</v>
      </c>
    </row>
    <row r="147" spans="1:31" x14ac:dyDescent="0.2">
      <c r="A147" s="66">
        <f>AE145+1</f>
        <v>47727</v>
      </c>
      <c r="B147" s="67">
        <f t="shared" ref="B147" si="1630">A147+1</f>
        <v>47728</v>
      </c>
      <c r="C147" s="67">
        <f t="shared" ref="C147" si="1631">B147+1</f>
        <v>47729</v>
      </c>
      <c r="D147" s="67">
        <f t="shared" ref="D147" si="1632">C147+1</f>
        <v>47730</v>
      </c>
      <c r="E147" s="67">
        <f t="shared" ref="E147" si="1633">D147+1</f>
        <v>47731</v>
      </c>
      <c r="F147" s="67">
        <f t="shared" ref="F147" si="1634">E147+1</f>
        <v>47732</v>
      </c>
      <c r="G147" s="67">
        <f t="shared" ref="G147" si="1635">F147+1</f>
        <v>47733</v>
      </c>
      <c r="H147" s="67">
        <f t="shared" ref="H147" si="1636">G147+1</f>
        <v>47734</v>
      </c>
      <c r="I147" s="67">
        <f t="shared" ref="I147" si="1637">H147+1</f>
        <v>47735</v>
      </c>
      <c r="J147" s="67">
        <f t="shared" ref="J147" si="1638">I147+1</f>
        <v>47736</v>
      </c>
      <c r="K147" s="67">
        <f t="shared" ref="K147" si="1639">J147+1</f>
        <v>47737</v>
      </c>
      <c r="L147" s="67">
        <f t="shared" ref="L147" si="1640">K147+1</f>
        <v>47738</v>
      </c>
      <c r="M147" s="67">
        <f t="shared" ref="M147" si="1641">L147+1</f>
        <v>47739</v>
      </c>
      <c r="N147" s="67">
        <f t="shared" ref="N147" si="1642">M147+1</f>
        <v>47740</v>
      </c>
      <c r="O147" s="67">
        <f t="shared" ref="O147" si="1643">N147+1</f>
        <v>47741</v>
      </c>
      <c r="P147" s="67">
        <f t="shared" ref="P147" si="1644">O147+1</f>
        <v>47742</v>
      </c>
      <c r="Q147" s="67">
        <f t="shared" ref="Q147" si="1645">P147+1</f>
        <v>47743</v>
      </c>
      <c r="R147" s="67">
        <f t="shared" ref="R147" si="1646">Q147+1</f>
        <v>47744</v>
      </c>
      <c r="S147" s="67">
        <f t="shared" ref="S147" si="1647">R147+1</f>
        <v>47745</v>
      </c>
      <c r="T147" s="67">
        <f t="shared" ref="T147" si="1648">S147+1</f>
        <v>47746</v>
      </c>
      <c r="U147" s="67">
        <f t="shared" ref="U147" si="1649">T147+1</f>
        <v>47747</v>
      </c>
      <c r="V147" s="67">
        <f t="shared" ref="V147" si="1650">U147+1</f>
        <v>47748</v>
      </c>
      <c r="W147" s="67">
        <f t="shared" ref="W147" si="1651">V147+1</f>
        <v>47749</v>
      </c>
      <c r="X147" s="67">
        <f t="shared" ref="X147" si="1652">W147+1</f>
        <v>47750</v>
      </c>
      <c r="Y147" s="67">
        <f t="shared" ref="Y147" si="1653">X147+1</f>
        <v>47751</v>
      </c>
      <c r="Z147" s="67">
        <f t="shared" ref="Z147" si="1654">Y147+1</f>
        <v>47752</v>
      </c>
      <c r="AA147" s="67">
        <f t="shared" ref="AA147" si="1655">Z147+1</f>
        <v>47753</v>
      </c>
      <c r="AB147" s="67">
        <f t="shared" ref="AB147" si="1656">AA147+1</f>
        <v>47754</v>
      </c>
      <c r="AC147" s="67">
        <f t="shared" ref="AC147" si="1657">AB147+1</f>
        <v>47755</v>
      </c>
      <c r="AD147" s="67">
        <f t="shared" ref="AD147" si="1658">AC147+1</f>
        <v>47756</v>
      </c>
      <c r="AE147" s="68"/>
    </row>
    <row r="148" spans="1:31" ht="13.5" thickBot="1" x14ac:dyDescent="0.25">
      <c r="A148" s="63" t="str">
        <f t="shared" ref="A148:AD148" si="1659">TEXT(A147,"aaa")</f>
        <v>日</v>
      </c>
      <c r="B148" s="60" t="str">
        <f t="shared" si="1659"/>
        <v>月</v>
      </c>
      <c r="C148" s="60" t="str">
        <f t="shared" si="1659"/>
        <v>火</v>
      </c>
      <c r="D148" s="60" t="str">
        <f t="shared" si="1659"/>
        <v>水</v>
      </c>
      <c r="E148" s="60" t="str">
        <f t="shared" si="1659"/>
        <v>木</v>
      </c>
      <c r="F148" s="60" t="str">
        <f t="shared" si="1659"/>
        <v>金</v>
      </c>
      <c r="G148" s="60" t="str">
        <f t="shared" si="1659"/>
        <v>土</v>
      </c>
      <c r="H148" s="60" t="str">
        <f t="shared" si="1659"/>
        <v>日</v>
      </c>
      <c r="I148" s="60" t="str">
        <f t="shared" si="1659"/>
        <v>月</v>
      </c>
      <c r="J148" s="60" t="str">
        <f t="shared" si="1659"/>
        <v>火</v>
      </c>
      <c r="K148" s="60" t="str">
        <f t="shared" si="1659"/>
        <v>水</v>
      </c>
      <c r="L148" s="60" t="str">
        <f t="shared" si="1659"/>
        <v>木</v>
      </c>
      <c r="M148" s="60" t="str">
        <f t="shared" si="1659"/>
        <v>金</v>
      </c>
      <c r="N148" s="60" t="str">
        <f t="shared" si="1659"/>
        <v>土</v>
      </c>
      <c r="O148" s="60" t="str">
        <f t="shared" si="1659"/>
        <v>日</v>
      </c>
      <c r="P148" s="60" t="str">
        <f t="shared" si="1659"/>
        <v>月</v>
      </c>
      <c r="Q148" s="60" t="str">
        <f t="shared" si="1659"/>
        <v>火</v>
      </c>
      <c r="R148" s="60" t="str">
        <f t="shared" si="1659"/>
        <v>水</v>
      </c>
      <c r="S148" s="60" t="str">
        <f t="shared" si="1659"/>
        <v>木</v>
      </c>
      <c r="T148" s="60" t="str">
        <f t="shared" si="1659"/>
        <v>金</v>
      </c>
      <c r="U148" s="60" t="str">
        <f t="shared" si="1659"/>
        <v>土</v>
      </c>
      <c r="V148" s="60" t="str">
        <f t="shared" si="1659"/>
        <v>日</v>
      </c>
      <c r="W148" s="60" t="str">
        <f t="shared" si="1659"/>
        <v>月</v>
      </c>
      <c r="X148" s="60" t="str">
        <f t="shared" si="1659"/>
        <v>火</v>
      </c>
      <c r="Y148" s="60" t="str">
        <f t="shared" si="1659"/>
        <v>水</v>
      </c>
      <c r="Z148" s="60" t="str">
        <f t="shared" si="1659"/>
        <v>木</v>
      </c>
      <c r="AA148" s="60" t="str">
        <f t="shared" si="1659"/>
        <v>金</v>
      </c>
      <c r="AB148" s="60" t="str">
        <f t="shared" si="1659"/>
        <v>土</v>
      </c>
      <c r="AC148" s="60" t="str">
        <f t="shared" si="1659"/>
        <v>日</v>
      </c>
      <c r="AD148" s="60" t="str">
        <f t="shared" si="1659"/>
        <v>月</v>
      </c>
      <c r="AE148" s="65"/>
    </row>
    <row r="149" spans="1:31" x14ac:dyDescent="0.2">
      <c r="A149" s="66">
        <f>AD147+1</f>
        <v>47757</v>
      </c>
      <c r="B149" s="67">
        <f t="shared" ref="B149" si="1660">A149+1</f>
        <v>47758</v>
      </c>
      <c r="C149" s="67">
        <f t="shared" ref="C149" si="1661">B149+1</f>
        <v>47759</v>
      </c>
      <c r="D149" s="67">
        <f t="shared" ref="D149" si="1662">C149+1</f>
        <v>47760</v>
      </c>
      <c r="E149" s="67">
        <f t="shared" ref="E149" si="1663">D149+1</f>
        <v>47761</v>
      </c>
      <c r="F149" s="67">
        <f t="shared" ref="F149" si="1664">E149+1</f>
        <v>47762</v>
      </c>
      <c r="G149" s="67">
        <f t="shared" ref="G149" si="1665">F149+1</f>
        <v>47763</v>
      </c>
      <c r="H149" s="67">
        <f t="shared" ref="H149" si="1666">G149+1</f>
        <v>47764</v>
      </c>
      <c r="I149" s="67">
        <f t="shared" ref="I149" si="1667">H149+1</f>
        <v>47765</v>
      </c>
      <c r="J149" s="67">
        <f t="shared" ref="J149" si="1668">I149+1</f>
        <v>47766</v>
      </c>
      <c r="K149" s="67">
        <f t="shared" ref="K149" si="1669">J149+1</f>
        <v>47767</v>
      </c>
      <c r="L149" s="67">
        <f t="shared" ref="L149" si="1670">K149+1</f>
        <v>47768</v>
      </c>
      <c r="M149" s="67">
        <f t="shared" ref="M149" si="1671">L149+1</f>
        <v>47769</v>
      </c>
      <c r="N149" s="67">
        <f t="shared" ref="N149" si="1672">M149+1</f>
        <v>47770</v>
      </c>
      <c r="O149" s="67">
        <f t="shared" ref="O149" si="1673">N149+1</f>
        <v>47771</v>
      </c>
      <c r="P149" s="67">
        <f t="shared" ref="P149" si="1674">O149+1</f>
        <v>47772</v>
      </c>
      <c r="Q149" s="67">
        <f t="shared" ref="Q149" si="1675">P149+1</f>
        <v>47773</v>
      </c>
      <c r="R149" s="67">
        <f t="shared" ref="R149" si="1676">Q149+1</f>
        <v>47774</v>
      </c>
      <c r="S149" s="67">
        <f t="shared" ref="S149" si="1677">R149+1</f>
        <v>47775</v>
      </c>
      <c r="T149" s="67">
        <f t="shared" ref="T149" si="1678">S149+1</f>
        <v>47776</v>
      </c>
      <c r="U149" s="67">
        <f t="shared" ref="U149" si="1679">T149+1</f>
        <v>47777</v>
      </c>
      <c r="V149" s="67">
        <f t="shared" ref="V149" si="1680">U149+1</f>
        <v>47778</v>
      </c>
      <c r="W149" s="67">
        <f t="shared" ref="W149" si="1681">V149+1</f>
        <v>47779</v>
      </c>
      <c r="X149" s="67">
        <f t="shared" ref="X149" si="1682">W149+1</f>
        <v>47780</v>
      </c>
      <c r="Y149" s="67">
        <f t="shared" ref="Y149" si="1683">X149+1</f>
        <v>47781</v>
      </c>
      <c r="Z149" s="67">
        <f t="shared" ref="Z149" si="1684">Y149+1</f>
        <v>47782</v>
      </c>
      <c r="AA149" s="67">
        <f t="shared" ref="AA149" si="1685">Z149+1</f>
        <v>47783</v>
      </c>
      <c r="AB149" s="67">
        <f t="shared" ref="AB149" si="1686">AA149+1</f>
        <v>47784</v>
      </c>
      <c r="AC149" s="67">
        <f t="shared" ref="AC149" si="1687">AB149+1</f>
        <v>47785</v>
      </c>
      <c r="AD149" s="67">
        <f t="shared" ref="AD149" si="1688">AC149+1</f>
        <v>47786</v>
      </c>
      <c r="AE149" s="69">
        <f t="shared" ref="AE149" si="1689">AD149+1</f>
        <v>47787</v>
      </c>
    </row>
    <row r="150" spans="1:31" ht="13.5" thickBot="1" x14ac:dyDescent="0.25">
      <c r="A150" s="63" t="str">
        <f t="shared" ref="A150:AE150" si="1690">TEXT(A149,"aaa")</f>
        <v>火</v>
      </c>
      <c r="B150" s="60" t="str">
        <f t="shared" si="1690"/>
        <v>水</v>
      </c>
      <c r="C150" s="60" t="str">
        <f t="shared" si="1690"/>
        <v>木</v>
      </c>
      <c r="D150" s="60" t="str">
        <f t="shared" si="1690"/>
        <v>金</v>
      </c>
      <c r="E150" s="60" t="str">
        <f t="shared" si="1690"/>
        <v>土</v>
      </c>
      <c r="F150" s="60" t="str">
        <f t="shared" si="1690"/>
        <v>日</v>
      </c>
      <c r="G150" s="60" t="str">
        <f t="shared" si="1690"/>
        <v>月</v>
      </c>
      <c r="H150" s="60" t="str">
        <f t="shared" si="1690"/>
        <v>火</v>
      </c>
      <c r="I150" s="60" t="str">
        <f t="shared" si="1690"/>
        <v>水</v>
      </c>
      <c r="J150" s="60" t="str">
        <f t="shared" si="1690"/>
        <v>木</v>
      </c>
      <c r="K150" s="60" t="str">
        <f t="shared" si="1690"/>
        <v>金</v>
      </c>
      <c r="L150" s="60" t="str">
        <f t="shared" si="1690"/>
        <v>土</v>
      </c>
      <c r="M150" s="60" t="str">
        <f t="shared" si="1690"/>
        <v>日</v>
      </c>
      <c r="N150" s="60" t="str">
        <f t="shared" si="1690"/>
        <v>月</v>
      </c>
      <c r="O150" s="60" t="str">
        <f t="shared" si="1690"/>
        <v>火</v>
      </c>
      <c r="P150" s="60" t="str">
        <f t="shared" si="1690"/>
        <v>水</v>
      </c>
      <c r="Q150" s="60" t="str">
        <f t="shared" si="1690"/>
        <v>木</v>
      </c>
      <c r="R150" s="60" t="str">
        <f t="shared" si="1690"/>
        <v>金</v>
      </c>
      <c r="S150" s="60" t="str">
        <f t="shared" si="1690"/>
        <v>土</v>
      </c>
      <c r="T150" s="60" t="str">
        <f t="shared" si="1690"/>
        <v>日</v>
      </c>
      <c r="U150" s="60" t="str">
        <f t="shared" si="1690"/>
        <v>月</v>
      </c>
      <c r="V150" s="60" t="str">
        <f t="shared" si="1690"/>
        <v>火</v>
      </c>
      <c r="W150" s="60" t="str">
        <f t="shared" si="1690"/>
        <v>水</v>
      </c>
      <c r="X150" s="60" t="str">
        <f t="shared" si="1690"/>
        <v>木</v>
      </c>
      <c r="Y150" s="60" t="str">
        <f t="shared" si="1690"/>
        <v>金</v>
      </c>
      <c r="Z150" s="60" t="str">
        <f t="shared" si="1690"/>
        <v>土</v>
      </c>
      <c r="AA150" s="60" t="str">
        <f t="shared" si="1690"/>
        <v>日</v>
      </c>
      <c r="AB150" s="60" t="str">
        <f t="shared" si="1690"/>
        <v>月</v>
      </c>
      <c r="AC150" s="60" t="str">
        <f t="shared" si="1690"/>
        <v>火</v>
      </c>
      <c r="AD150" s="60" t="str">
        <f t="shared" si="1690"/>
        <v>水</v>
      </c>
      <c r="AE150" s="65" t="str">
        <f t="shared" si="1690"/>
        <v>木</v>
      </c>
    </row>
    <row r="151" spans="1:31" x14ac:dyDescent="0.2">
      <c r="A151" s="66">
        <f>AE149+1</f>
        <v>47788</v>
      </c>
      <c r="B151" s="67">
        <f t="shared" ref="B151" si="1691">A151+1</f>
        <v>47789</v>
      </c>
      <c r="C151" s="67">
        <f t="shared" ref="C151" si="1692">B151+1</f>
        <v>47790</v>
      </c>
      <c r="D151" s="67">
        <f t="shared" ref="D151" si="1693">C151+1</f>
        <v>47791</v>
      </c>
      <c r="E151" s="67">
        <f t="shared" ref="E151" si="1694">D151+1</f>
        <v>47792</v>
      </c>
      <c r="F151" s="67">
        <f t="shared" ref="F151" si="1695">E151+1</f>
        <v>47793</v>
      </c>
      <c r="G151" s="67">
        <f t="shared" ref="G151" si="1696">F151+1</f>
        <v>47794</v>
      </c>
      <c r="H151" s="67">
        <f t="shared" ref="H151" si="1697">G151+1</f>
        <v>47795</v>
      </c>
      <c r="I151" s="67">
        <f t="shared" ref="I151" si="1698">H151+1</f>
        <v>47796</v>
      </c>
      <c r="J151" s="67">
        <f t="shared" ref="J151" si="1699">I151+1</f>
        <v>47797</v>
      </c>
      <c r="K151" s="67">
        <f t="shared" ref="K151" si="1700">J151+1</f>
        <v>47798</v>
      </c>
      <c r="L151" s="67">
        <f t="shared" ref="L151" si="1701">K151+1</f>
        <v>47799</v>
      </c>
      <c r="M151" s="67">
        <f t="shared" ref="M151" si="1702">L151+1</f>
        <v>47800</v>
      </c>
      <c r="N151" s="67">
        <f t="shared" ref="N151" si="1703">M151+1</f>
        <v>47801</v>
      </c>
      <c r="O151" s="67">
        <f t="shared" ref="O151" si="1704">N151+1</f>
        <v>47802</v>
      </c>
      <c r="P151" s="67">
        <f t="shared" ref="P151" si="1705">O151+1</f>
        <v>47803</v>
      </c>
      <c r="Q151" s="67">
        <f t="shared" ref="Q151" si="1706">P151+1</f>
        <v>47804</v>
      </c>
      <c r="R151" s="67">
        <f t="shared" ref="R151" si="1707">Q151+1</f>
        <v>47805</v>
      </c>
      <c r="S151" s="67">
        <f t="shared" ref="S151" si="1708">R151+1</f>
        <v>47806</v>
      </c>
      <c r="T151" s="67">
        <f t="shared" ref="T151" si="1709">S151+1</f>
        <v>47807</v>
      </c>
      <c r="U151" s="67">
        <f t="shared" ref="U151" si="1710">T151+1</f>
        <v>47808</v>
      </c>
      <c r="V151" s="67">
        <f t="shared" ref="V151" si="1711">U151+1</f>
        <v>47809</v>
      </c>
      <c r="W151" s="67">
        <f t="shared" ref="W151" si="1712">V151+1</f>
        <v>47810</v>
      </c>
      <c r="X151" s="67">
        <f t="shared" ref="X151" si="1713">W151+1</f>
        <v>47811</v>
      </c>
      <c r="Y151" s="67">
        <f t="shared" ref="Y151" si="1714">X151+1</f>
        <v>47812</v>
      </c>
      <c r="Z151" s="67">
        <f t="shared" ref="Z151" si="1715">Y151+1</f>
        <v>47813</v>
      </c>
      <c r="AA151" s="67">
        <f t="shared" ref="AA151" si="1716">Z151+1</f>
        <v>47814</v>
      </c>
      <c r="AB151" s="67">
        <f t="shared" ref="AB151" si="1717">AA151+1</f>
        <v>47815</v>
      </c>
      <c r="AC151" s="67">
        <f t="shared" ref="AC151" si="1718">AB151+1</f>
        <v>47816</v>
      </c>
      <c r="AD151" s="67">
        <f t="shared" ref="AD151" si="1719">AC151+1</f>
        <v>47817</v>
      </c>
      <c r="AE151" s="68"/>
    </row>
    <row r="152" spans="1:31" ht="13.5" thickBot="1" x14ac:dyDescent="0.25">
      <c r="A152" s="63" t="str">
        <f t="shared" ref="A152:AD152" si="1720">TEXT(A151,"aaa")</f>
        <v>金</v>
      </c>
      <c r="B152" s="60" t="str">
        <f t="shared" si="1720"/>
        <v>土</v>
      </c>
      <c r="C152" s="60" t="str">
        <f t="shared" si="1720"/>
        <v>日</v>
      </c>
      <c r="D152" s="60" t="str">
        <f t="shared" si="1720"/>
        <v>月</v>
      </c>
      <c r="E152" s="60" t="str">
        <f t="shared" si="1720"/>
        <v>火</v>
      </c>
      <c r="F152" s="60" t="str">
        <f t="shared" si="1720"/>
        <v>水</v>
      </c>
      <c r="G152" s="60" t="str">
        <f t="shared" si="1720"/>
        <v>木</v>
      </c>
      <c r="H152" s="60" t="str">
        <f t="shared" si="1720"/>
        <v>金</v>
      </c>
      <c r="I152" s="60" t="str">
        <f t="shared" si="1720"/>
        <v>土</v>
      </c>
      <c r="J152" s="60" t="str">
        <f t="shared" si="1720"/>
        <v>日</v>
      </c>
      <c r="K152" s="60" t="str">
        <f t="shared" si="1720"/>
        <v>月</v>
      </c>
      <c r="L152" s="60" t="str">
        <f t="shared" si="1720"/>
        <v>火</v>
      </c>
      <c r="M152" s="60" t="str">
        <f t="shared" si="1720"/>
        <v>水</v>
      </c>
      <c r="N152" s="60" t="str">
        <f t="shared" si="1720"/>
        <v>木</v>
      </c>
      <c r="O152" s="60" t="str">
        <f t="shared" si="1720"/>
        <v>金</v>
      </c>
      <c r="P152" s="60" t="str">
        <f t="shared" si="1720"/>
        <v>土</v>
      </c>
      <c r="Q152" s="60" t="str">
        <f t="shared" si="1720"/>
        <v>日</v>
      </c>
      <c r="R152" s="60" t="str">
        <f t="shared" si="1720"/>
        <v>月</v>
      </c>
      <c r="S152" s="60" t="str">
        <f t="shared" si="1720"/>
        <v>火</v>
      </c>
      <c r="T152" s="60" t="str">
        <f t="shared" si="1720"/>
        <v>水</v>
      </c>
      <c r="U152" s="60" t="str">
        <f t="shared" si="1720"/>
        <v>木</v>
      </c>
      <c r="V152" s="60" t="str">
        <f t="shared" si="1720"/>
        <v>金</v>
      </c>
      <c r="W152" s="60" t="str">
        <f t="shared" si="1720"/>
        <v>土</v>
      </c>
      <c r="X152" s="60" t="str">
        <f t="shared" si="1720"/>
        <v>日</v>
      </c>
      <c r="Y152" s="60" t="str">
        <f t="shared" si="1720"/>
        <v>月</v>
      </c>
      <c r="Z152" s="60" t="str">
        <f t="shared" si="1720"/>
        <v>火</v>
      </c>
      <c r="AA152" s="60" t="str">
        <f t="shared" si="1720"/>
        <v>水</v>
      </c>
      <c r="AB152" s="60" t="str">
        <f t="shared" si="1720"/>
        <v>木</v>
      </c>
      <c r="AC152" s="60" t="str">
        <f t="shared" si="1720"/>
        <v>金</v>
      </c>
      <c r="AD152" s="60" t="str">
        <f t="shared" si="1720"/>
        <v>土</v>
      </c>
      <c r="AE152" s="65"/>
    </row>
    <row r="153" spans="1:31" x14ac:dyDescent="0.2">
      <c r="A153" s="66">
        <f>AD151+1</f>
        <v>47818</v>
      </c>
      <c r="B153" s="67">
        <f t="shared" ref="B153" si="1721">A153+1</f>
        <v>47819</v>
      </c>
      <c r="C153" s="67">
        <f t="shared" ref="C153" si="1722">B153+1</f>
        <v>47820</v>
      </c>
      <c r="D153" s="67">
        <f t="shared" ref="D153" si="1723">C153+1</f>
        <v>47821</v>
      </c>
      <c r="E153" s="67">
        <f t="shared" ref="E153" si="1724">D153+1</f>
        <v>47822</v>
      </c>
      <c r="F153" s="67">
        <f t="shared" ref="F153" si="1725">E153+1</f>
        <v>47823</v>
      </c>
      <c r="G153" s="67">
        <f t="shared" ref="G153" si="1726">F153+1</f>
        <v>47824</v>
      </c>
      <c r="H153" s="67">
        <f t="shared" ref="H153" si="1727">G153+1</f>
        <v>47825</v>
      </c>
      <c r="I153" s="67">
        <f t="shared" ref="I153" si="1728">H153+1</f>
        <v>47826</v>
      </c>
      <c r="J153" s="67">
        <f t="shared" ref="J153" si="1729">I153+1</f>
        <v>47827</v>
      </c>
      <c r="K153" s="67">
        <f t="shared" ref="K153" si="1730">J153+1</f>
        <v>47828</v>
      </c>
      <c r="L153" s="67">
        <f t="shared" ref="L153" si="1731">K153+1</f>
        <v>47829</v>
      </c>
      <c r="M153" s="67">
        <f t="shared" ref="M153" si="1732">L153+1</f>
        <v>47830</v>
      </c>
      <c r="N153" s="67">
        <f t="shared" ref="N153" si="1733">M153+1</f>
        <v>47831</v>
      </c>
      <c r="O153" s="67">
        <f t="shared" ref="O153" si="1734">N153+1</f>
        <v>47832</v>
      </c>
      <c r="P153" s="67">
        <f t="shared" ref="P153" si="1735">O153+1</f>
        <v>47833</v>
      </c>
      <c r="Q153" s="67">
        <f t="shared" ref="Q153" si="1736">P153+1</f>
        <v>47834</v>
      </c>
      <c r="R153" s="67">
        <f t="shared" ref="R153" si="1737">Q153+1</f>
        <v>47835</v>
      </c>
      <c r="S153" s="67">
        <f t="shared" ref="S153" si="1738">R153+1</f>
        <v>47836</v>
      </c>
      <c r="T153" s="67">
        <f t="shared" ref="T153" si="1739">S153+1</f>
        <v>47837</v>
      </c>
      <c r="U153" s="67">
        <f t="shared" ref="U153" si="1740">T153+1</f>
        <v>47838</v>
      </c>
      <c r="V153" s="67">
        <f t="shared" ref="V153" si="1741">U153+1</f>
        <v>47839</v>
      </c>
      <c r="W153" s="67">
        <f t="shared" ref="W153" si="1742">V153+1</f>
        <v>47840</v>
      </c>
      <c r="X153" s="67">
        <f t="shared" ref="X153" si="1743">W153+1</f>
        <v>47841</v>
      </c>
      <c r="Y153" s="67">
        <f t="shared" ref="Y153" si="1744">X153+1</f>
        <v>47842</v>
      </c>
      <c r="Z153" s="67">
        <f t="shared" ref="Z153" si="1745">Y153+1</f>
        <v>47843</v>
      </c>
      <c r="AA153" s="67">
        <f t="shared" ref="AA153" si="1746">Z153+1</f>
        <v>47844</v>
      </c>
      <c r="AB153" s="67">
        <f t="shared" ref="AB153" si="1747">AA153+1</f>
        <v>47845</v>
      </c>
      <c r="AC153" s="67">
        <f t="shared" ref="AC153" si="1748">AB153+1</f>
        <v>47846</v>
      </c>
      <c r="AD153" s="67">
        <f t="shared" ref="AD153" si="1749">AC153+1</f>
        <v>47847</v>
      </c>
      <c r="AE153" s="69">
        <f t="shared" ref="AE153" si="1750">AD153+1</f>
        <v>47848</v>
      </c>
    </row>
    <row r="154" spans="1:31" ht="13.5" thickBot="1" x14ac:dyDescent="0.25">
      <c r="A154" s="63" t="str">
        <f t="shared" ref="A154:AE154" si="1751">TEXT(A153,"aaa")</f>
        <v>日</v>
      </c>
      <c r="B154" s="60" t="str">
        <f t="shared" si="1751"/>
        <v>月</v>
      </c>
      <c r="C154" s="60" t="str">
        <f t="shared" si="1751"/>
        <v>火</v>
      </c>
      <c r="D154" s="60" t="str">
        <f t="shared" si="1751"/>
        <v>水</v>
      </c>
      <c r="E154" s="60" t="str">
        <f t="shared" si="1751"/>
        <v>木</v>
      </c>
      <c r="F154" s="60" t="str">
        <f t="shared" si="1751"/>
        <v>金</v>
      </c>
      <c r="G154" s="60" t="str">
        <f t="shared" si="1751"/>
        <v>土</v>
      </c>
      <c r="H154" s="60" t="str">
        <f t="shared" si="1751"/>
        <v>日</v>
      </c>
      <c r="I154" s="60" t="str">
        <f t="shared" si="1751"/>
        <v>月</v>
      </c>
      <c r="J154" s="60" t="str">
        <f t="shared" si="1751"/>
        <v>火</v>
      </c>
      <c r="K154" s="60" t="str">
        <f t="shared" si="1751"/>
        <v>水</v>
      </c>
      <c r="L154" s="60" t="str">
        <f t="shared" si="1751"/>
        <v>木</v>
      </c>
      <c r="M154" s="60" t="str">
        <f t="shared" si="1751"/>
        <v>金</v>
      </c>
      <c r="N154" s="60" t="str">
        <f t="shared" si="1751"/>
        <v>土</v>
      </c>
      <c r="O154" s="60" t="str">
        <f t="shared" si="1751"/>
        <v>日</v>
      </c>
      <c r="P154" s="60" t="str">
        <f t="shared" si="1751"/>
        <v>月</v>
      </c>
      <c r="Q154" s="60" t="str">
        <f t="shared" si="1751"/>
        <v>火</v>
      </c>
      <c r="R154" s="60" t="str">
        <f t="shared" si="1751"/>
        <v>水</v>
      </c>
      <c r="S154" s="60" t="str">
        <f t="shared" si="1751"/>
        <v>木</v>
      </c>
      <c r="T154" s="60" t="str">
        <f t="shared" si="1751"/>
        <v>金</v>
      </c>
      <c r="U154" s="60" t="str">
        <f t="shared" si="1751"/>
        <v>土</v>
      </c>
      <c r="V154" s="60" t="str">
        <f t="shared" si="1751"/>
        <v>日</v>
      </c>
      <c r="W154" s="60" t="str">
        <f t="shared" si="1751"/>
        <v>月</v>
      </c>
      <c r="X154" s="60" t="str">
        <f t="shared" si="1751"/>
        <v>火</v>
      </c>
      <c r="Y154" s="60" t="str">
        <f t="shared" si="1751"/>
        <v>水</v>
      </c>
      <c r="Z154" s="60" t="str">
        <f t="shared" si="1751"/>
        <v>木</v>
      </c>
      <c r="AA154" s="60" t="str">
        <f t="shared" si="1751"/>
        <v>金</v>
      </c>
      <c r="AB154" s="60" t="str">
        <f t="shared" si="1751"/>
        <v>土</v>
      </c>
      <c r="AC154" s="60" t="str">
        <f t="shared" si="1751"/>
        <v>日</v>
      </c>
      <c r="AD154" s="60" t="str">
        <f t="shared" si="1751"/>
        <v>月</v>
      </c>
      <c r="AE154" s="65" t="str">
        <f t="shared" si="1751"/>
        <v>火</v>
      </c>
    </row>
    <row r="155" spans="1:31" x14ac:dyDescent="0.2">
      <c r="A155" s="66">
        <f>AE153+1</f>
        <v>47849</v>
      </c>
      <c r="B155" s="67">
        <f t="shared" ref="B155" si="1752">A155+1</f>
        <v>47850</v>
      </c>
      <c r="C155" s="67">
        <f t="shared" ref="C155" si="1753">B155+1</f>
        <v>47851</v>
      </c>
      <c r="D155" s="67">
        <f t="shared" ref="D155" si="1754">C155+1</f>
        <v>47852</v>
      </c>
      <c r="E155" s="67">
        <f t="shared" ref="E155" si="1755">D155+1</f>
        <v>47853</v>
      </c>
      <c r="F155" s="67">
        <f t="shared" ref="F155" si="1756">E155+1</f>
        <v>47854</v>
      </c>
      <c r="G155" s="67">
        <f t="shared" ref="G155" si="1757">F155+1</f>
        <v>47855</v>
      </c>
      <c r="H155" s="67">
        <f t="shared" ref="H155" si="1758">G155+1</f>
        <v>47856</v>
      </c>
      <c r="I155" s="67">
        <f t="shared" ref="I155" si="1759">H155+1</f>
        <v>47857</v>
      </c>
      <c r="J155" s="67">
        <f t="shared" ref="J155" si="1760">I155+1</f>
        <v>47858</v>
      </c>
      <c r="K155" s="67">
        <f t="shared" ref="K155" si="1761">J155+1</f>
        <v>47859</v>
      </c>
      <c r="L155" s="67">
        <f t="shared" ref="L155" si="1762">K155+1</f>
        <v>47860</v>
      </c>
      <c r="M155" s="67">
        <f t="shared" ref="M155" si="1763">L155+1</f>
        <v>47861</v>
      </c>
      <c r="N155" s="67">
        <f t="shared" ref="N155" si="1764">M155+1</f>
        <v>47862</v>
      </c>
      <c r="O155" s="67">
        <f t="shared" ref="O155" si="1765">N155+1</f>
        <v>47863</v>
      </c>
      <c r="P155" s="67">
        <f t="shared" ref="P155" si="1766">O155+1</f>
        <v>47864</v>
      </c>
      <c r="Q155" s="67">
        <f t="shared" ref="Q155" si="1767">P155+1</f>
        <v>47865</v>
      </c>
      <c r="R155" s="67">
        <f t="shared" ref="R155" si="1768">Q155+1</f>
        <v>47866</v>
      </c>
      <c r="S155" s="67">
        <f t="shared" ref="S155" si="1769">R155+1</f>
        <v>47867</v>
      </c>
      <c r="T155" s="67">
        <f t="shared" ref="T155" si="1770">S155+1</f>
        <v>47868</v>
      </c>
      <c r="U155" s="67">
        <f t="shared" ref="U155" si="1771">T155+1</f>
        <v>47869</v>
      </c>
      <c r="V155" s="67">
        <f t="shared" ref="V155" si="1772">U155+1</f>
        <v>47870</v>
      </c>
      <c r="W155" s="67">
        <f t="shared" ref="W155" si="1773">V155+1</f>
        <v>47871</v>
      </c>
      <c r="X155" s="67">
        <f t="shared" ref="X155" si="1774">W155+1</f>
        <v>47872</v>
      </c>
      <c r="Y155" s="67">
        <f t="shared" ref="Y155" si="1775">X155+1</f>
        <v>47873</v>
      </c>
      <c r="Z155" s="67">
        <f t="shared" ref="Z155" si="1776">Y155+1</f>
        <v>47874</v>
      </c>
      <c r="AA155" s="67">
        <f t="shared" ref="AA155" si="1777">Z155+1</f>
        <v>47875</v>
      </c>
      <c r="AB155" s="67">
        <f t="shared" ref="AB155" si="1778">AA155+1</f>
        <v>47876</v>
      </c>
      <c r="AC155" s="67">
        <f t="shared" ref="AC155" si="1779">AB155+1</f>
        <v>47877</v>
      </c>
      <c r="AD155" s="67">
        <f t="shared" ref="AD155" si="1780">AC155+1</f>
        <v>47878</v>
      </c>
      <c r="AE155" s="69">
        <f t="shared" ref="AE155" si="1781">AD155+1</f>
        <v>47879</v>
      </c>
    </row>
    <row r="156" spans="1:31" ht="13.5" thickBot="1" x14ac:dyDescent="0.25">
      <c r="A156" s="63" t="str">
        <f t="shared" ref="A156:AE156" si="1782">TEXT(A155,"aaa")</f>
        <v>水</v>
      </c>
      <c r="B156" s="60" t="str">
        <f t="shared" si="1782"/>
        <v>木</v>
      </c>
      <c r="C156" s="60" t="str">
        <f t="shared" si="1782"/>
        <v>金</v>
      </c>
      <c r="D156" s="60" t="str">
        <f t="shared" si="1782"/>
        <v>土</v>
      </c>
      <c r="E156" s="60" t="str">
        <f t="shared" si="1782"/>
        <v>日</v>
      </c>
      <c r="F156" s="60" t="str">
        <f t="shared" si="1782"/>
        <v>月</v>
      </c>
      <c r="G156" s="60" t="str">
        <f t="shared" si="1782"/>
        <v>火</v>
      </c>
      <c r="H156" s="60" t="str">
        <f t="shared" si="1782"/>
        <v>水</v>
      </c>
      <c r="I156" s="60" t="str">
        <f t="shared" si="1782"/>
        <v>木</v>
      </c>
      <c r="J156" s="60" t="str">
        <f t="shared" si="1782"/>
        <v>金</v>
      </c>
      <c r="K156" s="60" t="str">
        <f t="shared" si="1782"/>
        <v>土</v>
      </c>
      <c r="L156" s="60" t="str">
        <f t="shared" si="1782"/>
        <v>日</v>
      </c>
      <c r="M156" s="60" t="str">
        <f t="shared" si="1782"/>
        <v>月</v>
      </c>
      <c r="N156" s="60" t="str">
        <f t="shared" si="1782"/>
        <v>火</v>
      </c>
      <c r="O156" s="60" t="str">
        <f t="shared" si="1782"/>
        <v>水</v>
      </c>
      <c r="P156" s="60" t="str">
        <f t="shared" si="1782"/>
        <v>木</v>
      </c>
      <c r="Q156" s="60" t="str">
        <f t="shared" si="1782"/>
        <v>金</v>
      </c>
      <c r="R156" s="60" t="str">
        <f t="shared" si="1782"/>
        <v>土</v>
      </c>
      <c r="S156" s="60" t="str">
        <f t="shared" si="1782"/>
        <v>日</v>
      </c>
      <c r="T156" s="60" t="str">
        <f t="shared" si="1782"/>
        <v>月</v>
      </c>
      <c r="U156" s="60" t="str">
        <f t="shared" si="1782"/>
        <v>火</v>
      </c>
      <c r="V156" s="60" t="str">
        <f t="shared" si="1782"/>
        <v>水</v>
      </c>
      <c r="W156" s="60" t="str">
        <f t="shared" si="1782"/>
        <v>木</v>
      </c>
      <c r="X156" s="60" t="str">
        <f t="shared" si="1782"/>
        <v>金</v>
      </c>
      <c r="Y156" s="60" t="str">
        <f t="shared" si="1782"/>
        <v>土</v>
      </c>
      <c r="Z156" s="60" t="str">
        <f t="shared" si="1782"/>
        <v>日</v>
      </c>
      <c r="AA156" s="60" t="str">
        <f t="shared" si="1782"/>
        <v>月</v>
      </c>
      <c r="AB156" s="60" t="str">
        <f t="shared" si="1782"/>
        <v>火</v>
      </c>
      <c r="AC156" s="60" t="str">
        <f t="shared" si="1782"/>
        <v>水</v>
      </c>
      <c r="AD156" s="60" t="str">
        <f t="shared" si="1782"/>
        <v>木</v>
      </c>
      <c r="AE156" s="65" t="str">
        <f t="shared" si="1782"/>
        <v>金</v>
      </c>
    </row>
    <row r="157" spans="1:31" x14ac:dyDescent="0.2">
      <c r="A157" s="66">
        <f>AE155+1</f>
        <v>47880</v>
      </c>
      <c r="B157" s="67">
        <f t="shared" ref="B157" si="1783">A157+1</f>
        <v>47881</v>
      </c>
      <c r="C157" s="67">
        <f t="shared" ref="C157" si="1784">B157+1</f>
        <v>47882</v>
      </c>
      <c r="D157" s="67">
        <f t="shared" ref="D157" si="1785">C157+1</f>
        <v>47883</v>
      </c>
      <c r="E157" s="67">
        <f t="shared" ref="E157" si="1786">D157+1</f>
        <v>47884</v>
      </c>
      <c r="F157" s="67">
        <f t="shared" ref="F157" si="1787">E157+1</f>
        <v>47885</v>
      </c>
      <c r="G157" s="67">
        <f t="shared" ref="G157" si="1788">F157+1</f>
        <v>47886</v>
      </c>
      <c r="H157" s="67">
        <f t="shared" ref="H157" si="1789">G157+1</f>
        <v>47887</v>
      </c>
      <c r="I157" s="67">
        <f t="shared" ref="I157" si="1790">H157+1</f>
        <v>47888</v>
      </c>
      <c r="J157" s="67">
        <f t="shared" ref="J157" si="1791">I157+1</f>
        <v>47889</v>
      </c>
      <c r="K157" s="67">
        <f t="shared" ref="K157" si="1792">J157+1</f>
        <v>47890</v>
      </c>
      <c r="L157" s="67">
        <f t="shared" ref="L157" si="1793">K157+1</f>
        <v>47891</v>
      </c>
      <c r="M157" s="67">
        <f t="shared" ref="M157" si="1794">L157+1</f>
        <v>47892</v>
      </c>
      <c r="N157" s="67">
        <f t="shared" ref="N157" si="1795">M157+1</f>
        <v>47893</v>
      </c>
      <c r="O157" s="67">
        <f t="shared" ref="O157" si="1796">N157+1</f>
        <v>47894</v>
      </c>
      <c r="P157" s="67">
        <f t="shared" ref="P157" si="1797">O157+1</f>
        <v>47895</v>
      </c>
      <c r="Q157" s="67">
        <f t="shared" ref="Q157" si="1798">P157+1</f>
        <v>47896</v>
      </c>
      <c r="R157" s="67">
        <f t="shared" ref="R157" si="1799">Q157+1</f>
        <v>47897</v>
      </c>
      <c r="S157" s="67">
        <f t="shared" ref="S157" si="1800">R157+1</f>
        <v>47898</v>
      </c>
      <c r="T157" s="67">
        <f t="shared" ref="T157" si="1801">S157+1</f>
        <v>47899</v>
      </c>
      <c r="U157" s="67">
        <f t="shared" ref="U157" si="1802">T157+1</f>
        <v>47900</v>
      </c>
      <c r="V157" s="67">
        <f t="shared" ref="V157" si="1803">U157+1</f>
        <v>47901</v>
      </c>
      <c r="W157" s="67">
        <f t="shared" ref="W157" si="1804">V157+1</f>
        <v>47902</v>
      </c>
      <c r="X157" s="67">
        <f t="shared" ref="X157" si="1805">W157+1</f>
        <v>47903</v>
      </c>
      <c r="Y157" s="67">
        <f t="shared" ref="Y157" si="1806">X157+1</f>
        <v>47904</v>
      </c>
      <c r="Z157" s="67">
        <f t="shared" ref="Z157" si="1807">Y157+1</f>
        <v>47905</v>
      </c>
      <c r="AA157" s="67">
        <f t="shared" ref="AA157" si="1808">Z157+1</f>
        <v>47906</v>
      </c>
      <c r="AB157" s="67">
        <f t="shared" ref="AB157" si="1809">AA157+1</f>
        <v>47907</v>
      </c>
      <c r="AC157" s="67"/>
      <c r="AD157" s="64"/>
      <c r="AE157" s="68"/>
    </row>
    <row r="158" spans="1:31" ht="13.5" thickBot="1" x14ac:dyDescent="0.25">
      <c r="A158" s="63" t="str">
        <f t="shared" ref="A158:AB158" si="1810">TEXT(A157,"aaa")</f>
        <v>土</v>
      </c>
      <c r="B158" s="60" t="str">
        <f t="shared" si="1810"/>
        <v>日</v>
      </c>
      <c r="C158" s="60" t="str">
        <f t="shared" si="1810"/>
        <v>月</v>
      </c>
      <c r="D158" s="60" t="str">
        <f t="shared" si="1810"/>
        <v>火</v>
      </c>
      <c r="E158" s="60" t="str">
        <f t="shared" si="1810"/>
        <v>水</v>
      </c>
      <c r="F158" s="60" t="str">
        <f t="shared" si="1810"/>
        <v>木</v>
      </c>
      <c r="G158" s="60" t="str">
        <f t="shared" si="1810"/>
        <v>金</v>
      </c>
      <c r="H158" s="60" t="str">
        <f t="shared" si="1810"/>
        <v>土</v>
      </c>
      <c r="I158" s="60" t="str">
        <f t="shared" si="1810"/>
        <v>日</v>
      </c>
      <c r="J158" s="60" t="str">
        <f t="shared" si="1810"/>
        <v>月</v>
      </c>
      <c r="K158" s="60" t="str">
        <f t="shared" si="1810"/>
        <v>火</v>
      </c>
      <c r="L158" s="60" t="str">
        <f t="shared" si="1810"/>
        <v>水</v>
      </c>
      <c r="M158" s="60" t="str">
        <f t="shared" si="1810"/>
        <v>木</v>
      </c>
      <c r="N158" s="60" t="str">
        <f t="shared" si="1810"/>
        <v>金</v>
      </c>
      <c r="O158" s="60" t="str">
        <f t="shared" si="1810"/>
        <v>土</v>
      </c>
      <c r="P158" s="60" t="str">
        <f t="shared" si="1810"/>
        <v>日</v>
      </c>
      <c r="Q158" s="60" t="str">
        <f t="shared" si="1810"/>
        <v>月</v>
      </c>
      <c r="R158" s="60" t="str">
        <f t="shared" si="1810"/>
        <v>火</v>
      </c>
      <c r="S158" s="60" t="str">
        <f t="shared" si="1810"/>
        <v>水</v>
      </c>
      <c r="T158" s="60" t="str">
        <f t="shared" si="1810"/>
        <v>木</v>
      </c>
      <c r="U158" s="60" t="str">
        <f t="shared" si="1810"/>
        <v>金</v>
      </c>
      <c r="V158" s="60" t="str">
        <f t="shared" si="1810"/>
        <v>土</v>
      </c>
      <c r="W158" s="60" t="str">
        <f t="shared" si="1810"/>
        <v>日</v>
      </c>
      <c r="X158" s="60" t="str">
        <f t="shared" si="1810"/>
        <v>月</v>
      </c>
      <c r="Y158" s="60" t="str">
        <f t="shared" si="1810"/>
        <v>火</v>
      </c>
      <c r="Z158" s="60" t="str">
        <f t="shared" si="1810"/>
        <v>水</v>
      </c>
      <c r="AA158" s="60" t="str">
        <f t="shared" si="1810"/>
        <v>木</v>
      </c>
      <c r="AB158" s="60" t="str">
        <f t="shared" si="1810"/>
        <v>金</v>
      </c>
      <c r="AC158" s="60"/>
      <c r="AD158" s="60"/>
      <c r="AE158" s="65"/>
    </row>
    <row r="159" spans="1:31" x14ac:dyDescent="0.2">
      <c r="A159" s="66">
        <f>AB157+1</f>
        <v>47908</v>
      </c>
      <c r="B159" s="67">
        <f t="shared" ref="B159" si="1811">A159+1</f>
        <v>47909</v>
      </c>
      <c r="C159" s="67">
        <f t="shared" ref="C159" si="1812">B159+1</f>
        <v>47910</v>
      </c>
      <c r="D159" s="67">
        <f t="shared" ref="D159" si="1813">C159+1</f>
        <v>47911</v>
      </c>
      <c r="E159" s="67">
        <f t="shared" ref="E159" si="1814">D159+1</f>
        <v>47912</v>
      </c>
      <c r="F159" s="67">
        <f t="shared" ref="F159" si="1815">E159+1</f>
        <v>47913</v>
      </c>
      <c r="G159" s="67">
        <f t="shared" ref="G159" si="1816">F159+1</f>
        <v>47914</v>
      </c>
      <c r="H159" s="67">
        <f t="shared" ref="H159" si="1817">G159+1</f>
        <v>47915</v>
      </c>
      <c r="I159" s="67">
        <f t="shared" ref="I159" si="1818">H159+1</f>
        <v>47916</v>
      </c>
      <c r="J159" s="67">
        <f t="shared" ref="J159" si="1819">I159+1</f>
        <v>47917</v>
      </c>
      <c r="K159" s="67">
        <f t="shared" ref="K159" si="1820">J159+1</f>
        <v>47918</v>
      </c>
      <c r="L159" s="67">
        <f t="shared" ref="L159" si="1821">K159+1</f>
        <v>47919</v>
      </c>
      <c r="M159" s="67">
        <f t="shared" ref="M159" si="1822">L159+1</f>
        <v>47920</v>
      </c>
      <c r="N159" s="67">
        <f t="shared" ref="N159" si="1823">M159+1</f>
        <v>47921</v>
      </c>
      <c r="O159" s="67">
        <f t="shared" ref="O159" si="1824">N159+1</f>
        <v>47922</v>
      </c>
      <c r="P159" s="67">
        <f t="shared" ref="P159" si="1825">O159+1</f>
        <v>47923</v>
      </c>
      <c r="Q159" s="67">
        <f t="shared" ref="Q159" si="1826">P159+1</f>
        <v>47924</v>
      </c>
      <c r="R159" s="67">
        <f t="shared" ref="R159" si="1827">Q159+1</f>
        <v>47925</v>
      </c>
      <c r="S159" s="67">
        <f t="shared" ref="S159" si="1828">R159+1</f>
        <v>47926</v>
      </c>
      <c r="T159" s="67">
        <f t="shared" ref="T159" si="1829">S159+1</f>
        <v>47927</v>
      </c>
      <c r="U159" s="67">
        <f t="shared" ref="U159" si="1830">T159+1</f>
        <v>47928</v>
      </c>
      <c r="V159" s="67">
        <f t="shared" ref="V159" si="1831">U159+1</f>
        <v>47929</v>
      </c>
      <c r="W159" s="67">
        <f t="shared" ref="W159" si="1832">V159+1</f>
        <v>47930</v>
      </c>
      <c r="X159" s="67">
        <f t="shared" ref="X159" si="1833">W159+1</f>
        <v>47931</v>
      </c>
      <c r="Y159" s="67">
        <f t="shared" ref="Y159" si="1834">X159+1</f>
        <v>47932</v>
      </c>
      <c r="Z159" s="67">
        <f t="shared" ref="Z159" si="1835">Y159+1</f>
        <v>47933</v>
      </c>
      <c r="AA159" s="67">
        <f t="shared" ref="AA159" si="1836">Z159+1</f>
        <v>47934</v>
      </c>
      <c r="AB159" s="67">
        <f t="shared" ref="AB159" si="1837">AA159+1</f>
        <v>47935</v>
      </c>
      <c r="AC159" s="67">
        <f t="shared" ref="AC159" si="1838">AB159+1</f>
        <v>47936</v>
      </c>
      <c r="AD159" s="67">
        <f t="shared" ref="AD159" si="1839">AC159+1</f>
        <v>47937</v>
      </c>
      <c r="AE159" s="69">
        <f t="shared" ref="AE159" si="1840">AD159+1</f>
        <v>47938</v>
      </c>
    </row>
    <row r="160" spans="1:31" ht="13.5" thickBot="1" x14ac:dyDescent="0.25">
      <c r="A160" s="63" t="str">
        <f t="shared" ref="A160:AE160" si="1841">TEXT(A159,"aaa")</f>
        <v>土</v>
      </c>
      <c r="B160" s="60" t="str">
        <f t="shared" si="1841"/>
        <v>日</v>
      </c>
      <c r="C160" s="60" t="str">
        <f t="shared" si="1841"/>
        <v>月</v>
      </c>
      <c r="D160" s="60" t="str">
        <f t="shared" si="1841"/>
        <v>火</v>
      </c>
      <c r="E160" s="60" t="str">
        <f t="shared" si="1841"/>
        <v>水</v>
      </c>
      <c r="F160" s="60" t="str">
        <f t="shared" si="1841"/>
        <v>木</v>
      </c>
      <c r="G160" s="60" t="str">
        <f t="shared" si="1841"/>
        <v>金</v>
      </c>
      <c r="H160" s="60" t="str">
        <f t="shared" si="1841"/>
        <v>土</v>
      </c>
      <c r="I160" s="60" t="str">
        <f t="shared" si="1841"/>
        <v>日</v>
      </c>
      <c r="J160" s="60" t="str">
        <f t="shared" si="1841"/>
        <v>月</v>
      </c>
      <c r="K160" s="60" t="str">
        <f t="shared" si="1841"/>
        <v>火</v>
      </c>
      <c r="L160" s="60" t="str">
        <f t="shared" si="1841"/>
        <v>水</v>
      </c>
      <c r="M160" s="60" t="str">
        <f t="shared" si="1841"/>
        <v>木</v>
      </c>
      <c r="N160" s="60" t="str">
        <f t="shared" si="1841"/>
        <v>金</v>
      </c>
      <c r="O160" s="60" t="str">
        <f t="shared" si="1841"/>
        <v>土</v>
      </c>
      <c r="P160" s="60" t="str">
        <f t="shared" si="1841"/>
        <v>日</v>
      </c>
      <c r="Q160" s="60" t="str">
        <f t="shared" si="1841"/>
        <v>月</v>
      </c>
      <c r="R160" s="60" t="str">
        <f t="shared" si="1841"/>
        <v>火</v>
      </c>
      <c r="S160" s="60" t="str">
        <f t="shared" si="1841"/>
        <v>水</v>
      </c>
      <c r="T160" s="60" t="str">
        <f t="shared" si="1841"/>
        <v>木</v>
      </c>
      <c r="U160" s="60" t="str">
        <f t="shared" si="1841"/>
        <v>金</v>
      </c>
      <c r="V160" s="60" t="str">
        <f t="shared" si="1841"/>
        <v>土</v>
      </c>
      <c r="W160" s="60" t="str">
        <f t="shared" si="1841"/>
        <v>日</v>
      </c>
      <c r="X160" s="60" t="str">
        <f t="shared" si="1841"/>
        <v>月</v>
      </c>
      <c r="Y160" s="60" t="str">
        <f t="shared" si="1841"/>
        <v>火</v>
      </c>
      <c r="Z160" s="60" t="str">
        <f t="shared" si="1841"/>
        <v>水</v>
      </c>
      <c r="AA160" s="60" t="str">
        <f t="shared" si="1841"/>
        <v>木</v>
      </c>
      <c r="AB160" s="60" t="str">
        <f t="shared" si="1841"/>
        <v>金</v>
      </c>
      <c r="AC160" s="60" t="str">
        <f t="shared" si="1841"/>
        <v>土</v>
      </c>
      <c r="AD160" s="60" t="str">
        <f t="shared" si="1841"/>
        <v>日</v>
      </c>
      <c r="AE160" s="65" t="str">
        <f t="shared" si="1841"/>
        <v>月</v>
      </c>
    </row>
  </sheetData>
  <sheetProtection sheet="1" objects="1" scenarios="1"/>
  <phoneticPr fontId="1"/>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9EE8E3-BF3D-4C10-9166-1207A0D7EBBB}">
  <sheetPr>
    <tabColor theme="8" tint="0.59999389629810485"/>
  </sheetPr>
  <dimension ref="A1:E134"/>
  <sheetViews>
    <sheetView workbookViewId="0">
      <selection activeCell="E4" sqref="E4"/>
    </sheetView>
  </sheetViews>
  <sheetFormatPr defaultColWidth="9.81640625" defaultRowHeight="13" x14ac:dyDescent="0.2"/>
  <cols>
    <col min="1" max="1" width="9.81640625" style="56"/>
    <col min="2" max="3" width="23.453125" style="56" customWidth="1"/>
    <col min="4" max="16384" width="9.81640625" style="56"/>
  </cols>
  <sheetData>
    <row r="1" spans="1:5" x14ac:dyDescent="0.2">
      <c r="A1" s="176"/>
      <c r="B1" s="177" t="s">
        <v>64</v>
      </c>
      <c r="C1" s="178" t="s">
        <v>65</v>
      </c>
      <c r="E1" t="s">
        <v>66</v>
      </c>
    </row>
    <row r="2" spans="1:5" x14ac:dyDescent="0.2">
      <c r="A2" s="176"/>
      <c r="B2" s="179">
        <v>45658</v>
      </c>
      <c r="C2" s="180" t="s">
        <v>67</v>
      </c>
      <c r="E2" s="59" t="s">
        <v>68</v>
      </c>
    </row>
    <row r="3" spans="1:5" x14ac:dyDescent="0.2">
      <c r="A3" s="176"/>
      <c r="B3" s="179">
        <v>45670</v>
      </c>
      <c r="C3" s="180" t="s">
        <v>69</v>
      </c>
    </row>
    <row r="4" spans="1:5" x14ac:dyDescent="0.2">
      <c r="A4" s="176"/>
      <c r="B4" s="179">
        <v>45699</v>
      </c>
      <c r="C4" s="180" t="s">
        <v>70</v>
      </c>
    </row>
    <row r="5" spans="1:5" x14ac:dyDescent="0.2">
      <c r="A5" s="176"/>
      <c r="B5" s="179">
        <v>45711</v>
      </c>
      <c r="C5" s="180" t="s">
        <v>72</v>
      </c>
    </row>
    <row r="6" spans="1:5" x14ac:dyDescent="0.2">
      <c r="A6" s="176"/>
      <c r="B6" s="179">
        <v>45712</v>
      </c>
      <c r="C6" s="180" t="s">
        <v>86</v>
      </c>
    </row>
    <row r="7" spans="1:5" ht="13.5" thickBot="1" x14ac:dyDescent="0.25">
      <c r="A7" s="181"/>
      <c r="B7" s="182">
        <v>45736</v>
      </c>
      <c r="C7" s="183" t="s">
        <v>73</v>
      </c>
    </row>
    <row r="8" spans="1:5" x14ac:dyDescent="0.2">
      <c r="A8" s="176" t="s">
        <v>138</v>
      </c>
      <c r="B8" s="184">
        <v>45776</v>
      </c>
      <c r="C8" s="185" t="s">
        <v>74</v>
      </c>
    </row>
    <row r="9" spans="1:5" x14ac:dyDescent="0.2">
      <c r="A9" s="176"/>
      <c r="B9" s="179">
        <v>45780</v>
      </c>
      <c r="C9" s="180" t="s">
        <v>75</v>
      </c>
    </row>
    <row r="10" spans="1:5" x14ac:dyDescent="0.2">
      <c r="A10" s="176"/>
      <c r="B10" s="179">
        <v>45781</v>
      </c>
      <c r="C10" s="180" t="s">
        <v>76</v>
      </c>
    </row>
    <row r="11" spans="1:5" x14ac:dyDescent="0.2">
      <c r="A11" s="176"/>
      <c r="B11" s="179">
        <v>45782</v>
      </c>
      <c r="C11" s="180" t="s">
        <v>77</v>
      </c>
    </row>
    <row r="12" spans="1:5" x14ac:dyDescent="0.2">
      <c r="A12" s="176"/>
      <c r="B12" s="179">
        <v>45783</v>
      </c>
      <c r="C12" s="180" t="s">
        <v>85</v>
      </c>
    </row>
    <row r="13" spans="1:5" x14ac:dyDescent="0.2">
      <c r="A13" s="176"/>
      <c r="B13" s="179">
        <v>45859</v>
      </c>
      <c r="C13" s="180" t="s">
        <v>78</v>
      </c>
    </row>
    <row r="14" spans="1:5" x14ac:dyDescent="0.2">
      <c r="A14" s="176"/>
      <c r="B14" s="179">
        <v>45880</v>
      </c>
      <c r="C14" s="180" t="s">
        <v>79</v>
      </c>
    </row>
    <row r="15" spans="1:5" x14ac:dyDescent="0.2">
      <c r="A15" s="176"/>
      <c r="B15" s="179">
        <v>45915</v>
      </c>
      <c r="C15" s="180" t="s">
        <v>80</v>
      </c>
    </row>
    <row r="16" spans="1:5" x14ac:dyDescent="0.2">
      <c r="A16" s="176"/>
      <c r="B16" s="179">
        <v>45923</v>
      </c>
      <c r="C16" s="180" t="s">
        <v>81</v>
      </c>
    </row>
    <row r="17" spans="1:3" x14ac:dyDescent="0.2">
      <c r="A17" s="176"/>
      <c r="B17" s="179">
        <v>45943</v>
      </c>
      <c r="C17" s="180" t="s">
        <v>82</v>
      </c>
    </row>
    <row r="18" spans="1:3" x14ac:dyDescent="0.2">
      <c r="A18" s="176"/>
      <c r="B18" s="179">
        <v>45964</v>
      </c>
      <c r="C18" s="180" t="s">
        <v>83</v>
      </c>
    </row>
    <row r="19" spans="1:3" x14ac:dyDescent="0.2">
      <c r="A19" s="176"/>
      <c r="B19" s="179">
        <v>45984</v>
      </c>
      <c r="C19" s="180" t="s">
        <v>84</v>
      </c>
    </row>
    <row r="20" spans="1:3" x14ac:dyDescent="0.2">
      <c r="A20" s="176"/>
      <c r="B20" s="179">
        <v>45985</v>
      </c>
      <c r="C20" s="180" t="s">
        <v>71</v>
      </c>
    </row>
    <row r="21" spans="1:3" x14ac:dyDescent="0.2">
      <c r="A21" s="176"/>
      <c r="B21" s="179">
        <v>46023</v>
      </c>
      <c r="C21" s="180" t="s">
        <v>67</v>
      </c>
    </row>
    <row r="22" spans="1:3" x14ac:dyDescent="0.2">
      <c r="A22" s="176"/>
      <c r="B22" s="179">
        <v>46034</v>
      </c>
      <c r="C22" s="180" t="s">
        <v>69</v>
      </c>
    </row>
    <row r="23" spans="1:3" x14ac:dyDescent="0.2">
      <c r="A23" s="176"/>
      <c r="B23" s="179">
        <v>46064</v>
      </c>
      <c r="C23" s="180" t="s">
        <v>70</v>
      </c>
    </row>
    <row r="24" spans="1:3" x14ac:dyDescent="0.2">
      <c r="A24" s="176"/>
      <c r="B24" s="179">
        <v>46076</v>
      </c>
      <c r="C24" s="180" t="s">
        <v>72</v>
      </c>
    </row>
    <row r="25" spans="1:3" ht="13.5" thickBot="1" x14ac:dyDescent="0.25">
      <c r="A25" s="181"/>
      <c r="B25" s="182">
        <v>46101</v>
      </c>
      <c r="C25" s="183" t="s">
        <v>73</v>
      </c>
    </row>
    <row r="26" spans="1:3" x14ac:dyDescent="0.2">
      <c r="A26" s="176" t="s">
        <v>139</v>
      </c>
      <c r="B26" s="184">
        <v>46141</v>
      </c>
      <c r="C26" s="185" t="s">
        <v>74</v>
      </c>
    </row>
    <row r="27" spans="1:3" x14ac:dyDescent="0.2">
      <c r="A27" s="176"/>
      <c r="B27" s="179">
        <v>46145</v>
      </c>
      <c r="C27" s="180" t="s">
        <v>75</v>
      </c>
    </row>
    <row r="28" spans="1:3" x14ac:dyDescent="0.2">
      <c r="A28" s="176"/>
      <c r="B28" s="179">
        <v>46146</v>
      </c>
      <c r="C28" s="180" t="s">
        <v>76</v>
      </c>
    </row>
    <row r="29" spans="1:3" x14ac:dyDescent="0.2">
      <c r="A29" s="176"/>
      <c r="B29" s="179">
        <v>46147</v>
      </c>
      <c r="C29" s="180" t="s">
        <v>77</v>
      </c>
    </row>
    <row r="30" spans="1:3" x14ac:dyDescent="0.2">
      <c r="A30" s="176"/>
      <c r="B30" s="179">
        <v>46148</v>
      </c>
      <c r="C30" s="180" t="s">
        <v>85</v>
      </c>
    </row>
    <row r="31" spans="1:3" x14ac:dyDescent="0.2">
      <c r="A31" s="176"/>
      <c r="B31" s="179">
        <v>46223</v>
      </c>
      <c r="C31" s="180" t="s">
        <v>78</v>
      </c>
    </row>
    <row r="32" spans="1:3" x14ac:dyDescent="0.2">
      <c r="A32" s="176"/>
      <c r="B32" s="179">
        <v>46245</v>
      </c>
      <c r="C32" s="180" t="s">
        <v>79</v>
      </c>
    </row>
    <row r="33" spans="1:3" x14ac:dyDescent="0.2">
      <c r="A33" s="176"/>
      <c r="B33" s="179">
        <v>46286</v>
      </c>
      <c r="C33" s="180" t="s">
        <v>80</v>
      </c>
    </row>
    <row r="34" spans="1:3" x14ac:dyDescent="0.2">
      <c r="A34" s="176"/>
      <c r="B34" s="179">
        <v>46288</v>
      </c>
      <c r="C34" s="180" t="s">
        <v>81</v>
      </c>
    </row>
    <row r="35" spans="1:3" x14ac:dyDescent="0.2">
      <c r="A35" s="176"/>
      <c r="B35" s="179">
        <v>46307</v>
      </c>
      <c r="C35" s="180" t="s">
        <v>82</v>
      </c>
    </row>
    <row r="36" spans="1:3" x14ac:dyDescent="0.2">
      <c r="A36" s="176"/>
      <c r="B36" s="179">
        <v>46329</v>
      </c>
      <c r="C36" s="180" t="s">
        <v>83</v>
      </c>
    </row>
    <row r="37" spans="1:3" x14ac:dyDescent="0.2">
      <c r="A37" s="176"/>
      <c r="B37" s="179">
        <v>46349</v>
      </c>
      <c r="C37" s="180" t="s">
        <v>84</v>
      </c>
    </row>
    <row r="38" spans="1:3" x14ac:dyDescent="0.2">
      <c r="A38" s="176"/>
      <c r="B38" s="179">
        <v>46388</v>
      </c>
      <c r="C38" s="180" t="s">
        <v>67</v>
      </c>
    </row>
    <row r="39" spans="1:3" x14ac:dyDescent="0.2">
      <c r="A39" s="176"/>
      <c r="B39" s="179">
        <v>46398</v>
      </c>
      <c r="C39" s="180" t="s">
        <v>69</v>
      </c>
    </row>
    <row r="40" spans="1:3" x14ac:dyDescent="0.2">
      <c r="A40" s="176"/>
      <c r="B40" s="179">
        <v>46429</v>
      </c>
      <c r="C40" s="180" t="s">
        <v>70</v>
      </c>
    </row>
    <row r="41" spans="1:3" x14ac:dyDescent="0.2">
      <c r="A41" s="176"/>
      <c r="B41" s="179">
        <v>46441</v>
      </c>
      <c r="C41" s="180" t="s">
        <v>72</v>
      </c>
    </row>
    <row r="42" spans="1:3" x14ac:dyDescent="0.2">
      <c r="A42" s="176"/>
      <c r="B42" s="186">
        <v>46467</v>
      </c>
      <c r="C42" s="180" t="s">
        <v>73</v>
      </c>
    </row>
    <row r="43" spans="1:3" ht="13.5" thickBot="1" x14ac:dyDescent="0.25">
      <c r="A43" s="181"/>
      <c r="B43" s="182">
        <v>46468</v>
      </c>
      <c r="C43" s="183" t="s">
        <v>85</v>
      </c>
    </row>
    <row r="44" spans="1:3" x14ac:dyDescent="0.2">
      <c r="A44" s="176" t="s">
        <v>140</v>
      </c>
      <c r="B44" s="187">
        <v>46506</v>
      </c>
      <c r="C44" s="185" t="s">
        <v>74</v>
      </c>
    </row>
    <row r="45" spans="1:3" x14ac:dyDescent="0.2">
      <c r="A45" s="176"/>
      <c r="B45" s="186">
        <v>46510</v>
      </c>
      <c r="C45" s="180" t="s">
        <v>75</v>
      </c>
    </row>
    <row r="46" spans="1:3" x14ac:dyDescent="0.2">
      <c r="A46" s="176"/>
      <c r="B46" s="186">
        <v>46511</v>
      </c>
      <c r="C46" s="180" t="s">
        <v>76</v>
      </c>
    </row>
    <row r="47" spans="1:3" x14ac:dyDescent="0.2">
      <c r="A47" s="176"/>
      <c r="B47" s="186">
        <v>46512</v>
      </c>
      <c r="C47" s="180" t="s">
        <v>77</v>
      </c>
    </row>
    <row r="48" spans="1:3" x14ac:dyDescent="0.2">
      <c r="A48" s="176"/>
      <c r="B48" s="186">
        <v>46587</v>
      </c>
      <c r="C48" s="180" t="s">
        <v>78</v>
      </c>
    </row>
    <row r="49" spans="1:3" x14ac:dyDescent="0.2">
      <c r="A49" s="176"/>
      <c r="B49" s="186">
        <v>46610</v>
      </c>
      <c r="C49" s="180" t="s">
        <v>79</v>
      </c>
    </row>
    <row r="50" spans="1:3" x14ac:dyDescent="0.2">
      <c r="A50" s="176"/>
      <c r="B50" s="186">
        <v>46650</v>
      </c>
      <c r="C50" s="180" t="s">
        <v>80</v>
      </c>
    </row>
    <row r="51" spans="1:3" x14ac:dyDescent="0.2">
      <c r="A51" s="176"/>
      <c r="B51" s="186">
        <v>46653</v>
      </c>
      <c r="C51" s="180" t="s">
        <v>81</v>
      </c>
    </row>
    <row r="52" spans="1:3" x14ac:dyDescent="0.2">
      <c r="A52" s="176"/>
      <c r="B52" s="186">
        <v>46671</v>
      </c>
      <c r="C52" s="180" t="s">
        <v>82</v>
      </c>
    </row>
    <row r="53" spans="1:3" x14ac:dyDescent="0.2">
      <c r="A53" s="176"/>
      <c r="B53" s="186">
        <v>46694</v>
      </c>
      <c r="C53" s="180" t="s">
        <v>83</v>
      </c>
    </row>
    <row r="54" spans="1:3" x14ac:dyDescent="0.2">
      <c r="A54" s="176"/>
      <c r="B54" s="186">
        <v>46714</v>
      </c>
      <c r="C54" s="180" t="s">
        <v>84</v>
      </c>
    </row>
    <row r="55" spans="1:3" x14ac:dyDescent="0.2">
      <c r="A55" s="176"/>
      <c r="B55" s="186">
        <v>46753</v>
      </c>
      <c r="C55" s="180" t="s">
        <v>67</v>
      </c>
    </row>
    <row r="56" spans="1:3" x14ac:dyDescent="0.2">
      <c r="A56" s="176"/>
      <c r="B56" s="186">
        <v>46762</v>
      </c>
      <c r="C56" s="180" t="s">
        <v>69</v>
      </c>
    </row>
    <row r="57" spans="1:3" x14ac:dyDescent="0.2">
      <c r="A57" s="176"/>
      <c r="B57" s="186">
        <v>46794</v>
      </c>
      <c r="C57" s="180" t="s">
        <v>70</v>
      </c>
    </row>
    <row r="58" spans="1:3" x14ac:dyDescent="0.2">
      <c r="A58" s="176"/>
      <c r="B58" s="186">
        <v>46806</v>
      </c>
      <c r="C58" s="180" t="s">
        <v>72</v>
      </c>
    </row>
    <row r="59" spans="1:3" ht="13.5" thickBot="1" x14ac:dyDescent="0.25">
      <c r="A59" s="181"/>
      <c r="B59" s="182">
        <v>46832</v>
      </c>
      <c r="C59" s="183" t="s">
        <v>73</v>
      </c>
    </row>
    <row r="60" spans="1:3" x14ac:dyDescent="0.2">
      <c r="A60" s="188" t="s">
        <v>141</v>
      </c>
      <c r="B60" s="187">
        <v>46872</v>
      </c>
      <c r="C60" s="185" t="s">
        <v>74</v>
      </c>
    </row>
    <row r="61" spans="1:3" x14ac:dyDescent="0.2">
      <c r="A61" s="188"/>
      <c r="B61" s="186">
        <v>46876</v>
      </c>
      <c r="C61" s="180" t="s">
        <v>75</v>
      </c>
    </row>
    <row r="62" spans="1:3" x14ac:dyDescent="0.2">
      <c r="A62" s="188"/>
      <c r="B62" s="186">
        <v>46877</v>
      </c>
      <c r="C62" s="180" t="s">
        <v>76</v>
      </c>
    </row>
    <row r="63" spans="1:3" x14ac:dyDescent="0.2">
      <c r="A63" s="188"/>
      <c r="B63" s="186">
        <v>46878</v>
      </c>
      <c r="C63" s="180" t="s">
        <v>77</v>
      </c>
    </row>
    <row r="64" spans="1:3" x14ac:dyDescent="0.2">
      <c r="A64" s="188"/>
      <c r="B64" s="186">
        <v>46951</v>
      </c>
      <c r="C64" s="180" t="s">
        <v>78</v>
      </c>
    </row>
    <row r="65" spans="1:3" x14ac:dyDescent="0.2">
      <c r="A65" s="188"/>
      <c r="B65" s="186">
        <v>46976</v>
      </c>
      <c r="C65" s="180" t="s">
        <v>79</v>
      </c>
    </row>
    <row r="66" spans="1:3" x14ac:dyDescent="0.2">
      <c r="A66" s="188"/>
      <c r="B66" s="186">
        <v>47014</v>
      </c>
      <c r="C66" s="180" t="s">
        <v>80</v>
      </c>
    </row>
    <row r="67" spans="1:3" x14ac:dyDescent="0.2">
      <c r="A67" s="188"/>
      <c r="B67" s="186">
        <v>47018</v>
      </c>
      <c r="C67" s="180" t="s">
        <v>81</v>
      </c>
    </row>
    <row r="68" spans="1:3" x14ac:dyDescent="0.2">
      <c r="A68" s="188"/>
      <c r="B68" s="186">
        <v>47035</v>
      </c>
      <c r="C68" s="180" t="s">
        <v>82</v>
      </c>
    </row>
    <row r="69" spans="1:3" x14ac:dyDescent="0.2">
      <c r="A69" s="188"/>
      <c r="B69" s="186">
        <v>47060</v>
      </c>
      <c r="C69" s="180" t="s">
        <v>83</v>
      </c>
    </row>
    <row r="70" spans="1:3" x14ac:dyDescent="0.2">
      <c r="A70" s="188"/>
      <c r="B70" s="186">
        <v>47080</v>
      </c>
      <c r="C70" s="180" t="s">
        <v>84</v>
      </c>
    </row>
    <row r="71" spans="1:3" x14ac:dyDescent="0.2">
      <c r="A71" s="188"/>
      <c r="B71" s="186">
        <v>47119</v>
      </c>
      <c r="C71" s="180" t="s">
        <v>67</v>
      </c>
    </row>
    <row r="72" spans="1:3" x14ac:dyDescent="0.2">
      <c r="A72" s="188"/>
      <c r="B72" s="186">
        <v>47126</v>
      </c>
      <c r="C72" s="180" t="s">
        <v>69</v>
      </c>
    </row>
    <row r="73" spans="1:3" x14ac:dyDescent="0.2">
      <c r="A73" s="188"/>
      <c r="B73" s="186">
        <v>47160</v>
      </c>
      <c r="C73" s="180" t="s">
        <v>70</v>
      </c>
    </row>
    <row r="74" spans="1:3" x14ac:dyDescent="0.2">
      <c r="A74" s="188"/>
      <c r="B74" s="186">
        <v>47161</v>
      </c>
      <c r="C74" s="180" t="s">
        <v>85</v>
      </c>
    </row>
    <row r="75" spans="1:3" x14ac:dyDescent="0.2">
      <c r="A75" s="188"/>
      <c r="B75" s="186">
        <v>47172</v>
      </c>
      <c r="C75" s="180" t="s">
        <v>72</v>
      </c>
    </row>
    <row r="76" spans="1:3" ht="13.5" thickBot="1" x14ac:dyDescent="0.25">
      <c r="A76" s="181"/>
      <c r="B76" s="182">
        <v>47197</v>
      </c>
      <c r="C76" s="183" t="s">
        <v>73</v>
      </c>
    </row>
    <row r="77" spans="1:3" x14ac:dyDescent="0.2">
      <c r="A77" s="188" t="s">
        <v>142</v>
      </c>
      <c r="B77" s="187">
        <v>47237</v>
      </c>
      <c r="C77" s="185" t="s">
        <v>74</v>
      </c>
    </row>
    <row r="78" spans="1:3" x14ac:dyDescent="0.2">
      <c r="A78" s="188"/>
      <c r="B78" s="179">
        <v>47238</v>
      </c>
      <c r="C78" s="180" t="s">
        <v>85</v>
      </c>
    </row>
    <row r="79" spans="1:3" x14ac:dyDescent="0.2">
      <c r="A79" s="188"/>
      <c r="B79" s="186">
        <v>47241</v>
      </c>
      <c r="C79" s="180" t="s">
        <v>75</v>
      </c>
    </row>
    <row r="80" spans="1:3" x14ac:dyDescent="0.2">
      <c r="A80" s="188"/>
      <c r="B80" s="186">
        <v>47242</v>
      </c>
      <c r="C80" s="180" t="s">
        <v>76</v>
      </c>
    </row>
    <row r="81" spans="1:3" x14ac:dyDescent="0.2">
      <c r="A81" s="188"/>
      <c r="B81" s="186">
        <v>47243</v>
      </c>
      <c r="C81" s="180" t="s">
        <v>77</v>
      </c>
    </row>
    <row r="82" spans="1:3" x14ac:dyDescent="0.2">
      <c r="A82" s="188"/>
      <c r="B82" s="186">
        <v>47315</v>
      </c>
      <c r="C82" s="180" t="s">
        <v>78</v>
      </c>
    </row>
    <row r="83" spans="1:3" x14ac:dyDescent="0.2">
      <c r="A83" s="176"/>
      <c r="B83" s="186">
        <v>47341</v>
      </c>
      <c r="C83" s="180" t="s">
        <v>79</v>
      </c>
    </row>
    <row r="84" spans="1:3" x14ac:dyDescent="0.2">
      <c r="A84" s="176"/>
      <c r="B84" s="186">
        <v>47378</v>
      </c>
      <c r="C84" s="180" t="s">
        <v>80</v>
      </c>
    </row>
    <row r="85" spans="1:3" x14ac:dyDescent="0.2">
      <c r="A85" s="176"/>
      <c r="B85" s="186">
        <v>47384</v>
      </c>
      <c r="C85" s="180" t="s">
        <v>81</v>
      </c>
    </row>
    <row r="86" spans="1:3" x14ac:dyDescent="0.2">
      <c r="A86" s="176"/>
      <c r="B86" s="186">
        <v>47385</v>
      </c>
      <c r="C86" s="180" t="s">
        <v>85</v>
      </c>
    </row>
    <row r="87" spans="1:3" x14ac:dyDescent="0.2">
      <c r="A87" s="176"/>
      <c r="B87" s="186">
        <v>47399</v>
      </c>
      <c r="C87" s="180" t="s">
        <v>82</v>
      </c>
    </row>
    <row r="88" spans="1:3" x14ac:dyDescent="0.2">
      <c r="A88" s="176"/>
      <c r="B88" s="186">
        <v>47425</v>
      </c>
      <c r="C88" s="180" t="s">
        <v>83</v>
      </c>
    </row>
    <row r="89" spans="1:3" x14ac:dyDescent="0.2">
      <c r="A89" s="176"/>
      <c r="B89" s="186">
        <v>47445</v>
      </c>
      <c r="C89" s="180" t="s">
        <v>84</v>
      </c>
    </row>
    <row r="90" spans="1:3" x14ac:dyDescent="0.2">
      <c r="A90" s="176"/>
      <c r="B90" s="186">
        <v>47484</v>
      </c>
      <c r="C90" s="180" t="s">
        <v>67</v>
      </c>
    </row>
    <row r="91" spans="1:3" x14ac:dyDescent="0.2">
      <c r="A91" s="176"/>
      <c r="B91" s="186">
        <v>47497</v>
      </c>
      <c r="C91" s="180" t="s">
        <v>69</v>
      </c>
    </row>
    <row r="92" spans="1:3" x14ac:dyDescent="0.2">
      <c r="A92" s="176"/>
      <c r="B92" s="186">
        <v>47525</v>
      </c>
      <c r="C92" s="180" t="s">
        <v>70</v>
      </c>
    </row>
    <row r="93" spans="1:3" x14ac:dyDescent="0.2">
      <c r="A93" s="176"/>
      <c r="B93" s="186">
        <v>47537</v>
      </c>
      <c r="C93" s="180" t="s">
        <v>72</v>
      </c>
    </row>
    <row r="94" spans="1:3" ht="13.5" thickBot="1" x14ac:dyDescent="0.25">
      <c r="A94" s="181"/>
      <c r="B94" s="182">
        <v>47562</v>
      </c>
      <c r="C94" s="183" t="s">
        <v>73</v>
      </c>
    </row>
    <row r="95" spans="1:3" x14ac:dyDescent="0.2">
      <c r="A95" s="188" t="s">
        <v>143</v>
      </c>
      <c r="B95" s="187">
        <v>47602</v>
      </c>
      <c r="C95" s="185" t="s">
        <v>74</v>
      </c>
    </row>
    <row r="96" spans="1:3" x14ac:dyDescent="0.2">
      <c r="A96" s="176"/>
      <c r="B96" s="186">
        <v>47606</v>
      </c>
      <c r="C96" s="180" t="s">
        <v>75</v>
      </c>
    </row>
    <row r="97" spans="1:3" x14ac:dyDescent="0.2">
      <c r="A97" s="176"/>
      <c r="B97" s="186">
        <v>47607</v>
      </c>
      <c r="C97" s="180" t="s">
        <v>76</v>
      </c>
    </row>
    <row r="98" spans="1:3" x14ac:dyDescent="0.2">
      <c r="A98" s="176"/>
      <c r="B98" s="186">
        <v>47608</v>
      </c>
      <c r="C98" s="180" t="s">
        <v>77</v>
      </c>
    </row>
    <row r="99" spans="1:3" x14ac:dyDescent="0.2">
      <c r="A99" s="176"/>
      <c r="B99" s="186">
        <v>47609</v>
      </c>
      <c r="C99" s="180" t="s">
        <v>85</v>
      </c>
    </row>
    <row r="100" spans="1:3" x14ac:dyDescent="0.2">
      <c r="A100" s="176"/>
      <c r="B100" s="186">
        <v>47679</v>
      </c>
      <c r="C100" s="180" t="s">
        <v>78</v>
      </c>
    </row>
    <row r="101" spans="1:3" x14ac:dyDescent="0.2">
      <c r="A101" s="176"/>
      <c r="B101" s="186">
        <v>47706</v>
      </c>
      <c r="C101" s="180" t="s">
        <v>79</v>
      </c>
    </row>
    <row r="102" spans="1:3" x14ac:dyDescent="0.2">
      <c r="A102" s="176"/>
      <c r="B102" s="186">
        <v>47707</v>
      </c>
      <c r="C102" s="180" t="s">
        <v>85</v>
      </c>
    </row>
    <row r="103" spans="1:3" x14ac:dyDescent="0.2">
      <c r="A103" s="176"/>
      <c r="B103" s="186">
        <v>47742</v>
      </c>
      <c r="C103" s="180" t="s">
        <v>80</v>
      </c>
    </row>
    <row r="104" spans="1:3" x14ac:dyDescent="0.2">
      <c r="A104" s="176"/>
      <c r="B104" s="186">
        <v>47749</v>
      </c>
      <c r="C104" s="180" t="s">
        <v>81</v>
      </c>
    </row>
    <row r="105" spans="1:3" x14ac:dyDescent="0.2">
      <c r="A105" s="176"/>
      <c r="B105" s="186">
        <v>47770</v>
      </c>
      <c r="C105" s="180" t="s">
        <v>82</v>
      </c>
    </row>
    <row r="106" spans="1:3" x14ac:dyDescent="0.2">
      <c r="A106" s="176"/>
      <c r="B106" s="186">
        <v>47790</v>
      </c>
      <c r="C106" s="180" t="s">
        <v>83</v>
      </c>
    </row>
    <row r="107" spans="1:3" x14ac:dyDescent="0.2">
      <c r="A107" s="176"/>
      <c r="B107" s="186">
        <v>47791</v>
      </c>
      <c r="C107" s="180" t="s">
        <v>85</v>
      </c>
    </row>
    <row r="108" spans="1:3" x14ac:dyDescent="0.2">
      <c r="A108" s="176"/>
      <c r="B108" s="186">
        <v>47810</v>
      </c>
      <c r="C108" s="180" t="s">
        <v>84</v>
      </c>
    </row>
    <row r="109" spans="1:3" x14ac:dyDescent="0.2">
      <c r="A109" s="176"/>
      <c r="B109" s="186">
        <v>47849</v>
      </c>
      <c r="C109" s="180" t="s">
        <v>67</v>
      </c>
    </row>
    <row r="110" spans="1:3" x14ac:dyDescent="0.2">
      <c r="A110" s="176"/>
      <c r="B110" s="186">
        <v>47861</v>
      </c>
      <c r="C110" s="180" t="s">
        <v>69</v>
      </c>
    </row>
    <row r="111" spans="1:3" x14ac:dyDescent="0.2">
      <c r="A111" s="176"/>
      <c r="B111" s="186">
        <v>47890</v>
      </c>
      <c r="C111" s="180" t="s">
        <v>70</v>
      </c>
    </row>
    <row r="112" spans="1:3" x14ac:dyDescent="0.2">
      <c r="A112" s="176"/>
      <c r="B112" s="186">
        <v>47902</v>
      </c>
      <c r="C112" s="180" t="s">
        <v>72</v>
      </c>
    </row>
    <row r="113" spans="1:3" x14ac:dyDescent="0.2">
      <c r="A113" s="176"/>
      <c r="B113" s="186">
        <v>47903</v>
      </c>
      <c r="C113" s="180" t="s">
        <v>85</v>
      </c>
    </row>
    <row r="114" spans="1:3" ht="13.5" thickBot="1" x14ac:dyDescent="0.25">
      <c r="A114" s="181"/>
      <c r="B114" s="182">
        <v>47928</v>
      </c>
      <c r="C114" s="183" t="s">
        <v>73</v>
      </c>
    </row>
    <row r="115" spans="1:3" x14ac:dyDescent="0.2">
      <c r="A115" s="132"/>
      <c r="B115" s="57"/>
      <c r="C115" s="58"/>
    </row>
    <row r="116" spans="1:3" x14ac:dyDescent="0.2">
      <c r="A116" s="132"/>
      <c r="B116" s="57"/>
      <c r="C116" s="58"/>
    </row>
    <row r="117" spans="1:3" x14ac:dyDescent="0.2">
      <c r="A117" s="132"/>
      <c r="B117" s="57"/>
      <c r="C117" s="58"/>
    </row>
    <row r="118" spans="1:3" x14ac:dyDescent="0.2">
      <c r="A118" s="132"/>
      <c r="B118" s="57"/>
      <c r="C118" s="58"/>
    </row>
    <row r="119" spans="1:3" x14ac:dyDescent="0.2">
      <c r="A119" s="132"/>
      <c r="B119" s="57"/>
      <c r="C119" s="58"/>
    </row>
    <row r="120" spans="1:3" x14ac:dyDescent="0.2">
      <c r="A120" s="132"/>
      <c r="B120" s="57"/>
      <c r="C120" s="58"/>
    </row>
    <row r="121" spans="1:3" x14ac:dyDescent="0.2">
      <c r="A121" s="132"/>
      <c r="B121" s="57"/>
      <c r="C121" s="58"/>
    </row>
    <row r="122" spans="1:3" x14ac:dyDescent="0.2">
      <c r="A122" s="132"/>
      <c r="B122" s="57"/>
      <c r="C122" s="58"/>
    </row>
    <row r="123" spans="1:3" x14ac:dyDescent="0.2">
      <c r="A123" s="132"/>
      <c r="B123" s="57"/>
      <c r="C123" s="58"/>
    </row>
    <row r="124" spans="1:3" x14ac:dyDescent="0.2">
      <c r="A124" s="132"/>
      <c r="B124" s="57"/>
      <c r="C124" s="58"/>
    </row>
    <row r="125" spans="1:3" x14ac:dyDescent="0.2">
      <c r="A125" s="132"/>
      <c r="B125" s="57"/>
      <c r="C125" s="58"/>
    </row>
    <row r="126" spans="1:3" x14ac:dyDescent="0.2">
      <c r="A126" s="132"/>
      <c r="B126" s="57"/>
      <c r="C126" s="58"/>
    </row>
    <row r="127" spans="1:3" x14ac:dyDescent="0.2">
      <c r="A127" s="132"/>
      <c r="B127" s="57"/>
      <c r="C127" s="58"/>
    </row>
    <row r="128" spans="1:3" x14ac:dyDescent="0.2">
      <c r="A128" s="132"/>
      <c r="B128" s="57"/>
      <c r="C128" s="58"/>
    </row>
    <row r="129" spans="1:3" x14ac:dyDescent="0.2">
      <c r="A129" s="132"/>
      <c r="B129" s="57"/>
      <c r="C129" s="58"/>
    </row>
    <row r="130" spans="1:3" x14ac:dyDescent="0.2">
      <c r="A130" s="132"/>
      <c r="B130" s="57"/>
      <c r="C130" s="58"/>
    </row>
    <row r="131" spans="1:3" x14ac:dyDescent="0.2">
      <c r="A131" s="132"/>
      <c r="B131" s="57"/>
      <c r="C131" s="58"/>
    </row>
    <row r="132" spans="1:3" x14ac:dyDescent="0.2">
      <c r="A132" s="132"/>
      <c r="B132" s="57"/>
      <c r="C132" s="58"/>
    </row>
    <row r="133" spans="1:3" x14ac:dyDescent="0.2">
      <c r="A133" s="132"/>
      <c r="B133" s="57"/>
      <c r="C133" s="58"/>
    </row>
    <row r="134" spans="1:3" ht="13.5" thickBot="1" x14ac:dyDescent="0.25">
      <c r="B134" s="124"/>
      <c r="C134" s="125"/>
    </row>
  </sheetData>
  <sheetProtection sheet="1" objects="1" scenarios="1"/>
  <phoneticPr fontId="1"/>
  <hyperlinks>
    <hyperlink ref="E2" display="https://www8.cao.go.jp/chosei/shukujitsu/gaiyou.html" xr:uid="{AEFD4C73-D701-4945-820C-E62F056EC2D8}"/>
  </hyperlinks>
  <pageMargins left="0.7" right="0.7" top="0.75" bottom="0.75" header="0.3" footer="0.3"/>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8</vt:i4>
      </vt:variant>
    </vt:vector>
  </HeadingPairs>
  <TitlesOfParts>
    <vt:vector size="15" baseType="lpstr">
      <vt:lpstr>基本情報</vt:lpstr>
      <vt:lpstr>別紙１(2025年度）</vt:lpstr>
      <vt:lpstr>別紙１(2026年度)</vt:lpstr>
      <vt:lpstr>別紙１(2027年度)</vt:lpstr>
      <vt:lpstr>別紙１(記載例)</vt:lpstr>
      <vt:lpstr>カレンダー</vt:lpstr>
      <vt:lpstr>祝日</vt:lpstr>
      <vt:lpstr>'別紙１(2025年度）'!Print_Area</vt:lpstr>
      <vt:lpstr>'別紙１(2026年度)'!Print_Area</vt:lpstr>
      <vt:lpstr>'別紙１(2027年度)'!Print_Area</vt:lpstr>
      <vt:lpstr>'別紙１(記載例)'!Print_Area</vt:lpstr>
      <vt:lpstr>'別紙１(2025年度）'!Print_Titles</vt:lpstr>
      <vt:lpstr>'別紙１(2026年度)'!Print_Titles</vt:lpstr>
      <vt:lpstr>'別紙１(2027年度)'!Print_Titles</vt:lpstr>
      <vt:lpstr>'別紙１(記載例)'!Print_Titles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鹿児島県</dc:creator>
  <cp:lastModifiedBy>Administrator</cp:lastModifiedBy>
  <cp:lastPrinted>2025-04-28T07:23:00Z</cp:lastPrinted>
  <dcterms:created xsi:type="dcterms:W3CDTF">2017-11-13T01:25:12Z</dcterms:created>
  <dcterms:modified xsi:type="dcterms:W3CDTF">2025-04-28T07:27:44Z</dcterms:modified>
</cp:coreProperties>
</file>