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-nas1\kakyoyu\shogai\2 施策係\企画整備引継ぎ\①事業所指定事務関係\01障がい福祉サービス事業者等指定関係\00様式一覧\01様式一覧（障がい福祉サービス）\08【その他届出書等】\"/>
    </mc:Choice>
  </mc:AlternateContent>
  <xr:revisionPtr revIDLastSave="0" documentId="13_ncr:1_{260A4880-65ED-4E11-ABD4-19DB12323A09}" xr6:coauthVersionLast="36" xr6:coauthVersionMax="36" xr10:uidLastSave="{00000000-0000-0000-0000-000000000000}"/>
  <bookViews>
    <workbookView xWindow="240" yWindow="36" windowWidth="11712" windowHeight="8448" xr2:uid="{00000000-000D-0000-FFFF-FFFF00000000}"/>
  </bookViews>
  <sheets>
    <sheet name="平均利用者数算定シート" sheetId="5" r:id="rId1"/>
    <sheet name="参考様式（その２）平均利用者数算定シート【グループホーム】" sheetId="6" r:id="rId2"/>
    <sheet name="参考様式（その３）平均利用者数算定シート【生活介護】" sheetId="7" r:id="rId3"/>
  </sheets>
  <definedNames>
    <definedName name="_xlnm.Print_Area" localSheetId="1">'参考様式（その２）平均利用者数算定シート【グループホーム】'!$A$1:$J$49</definedName>
    <definedName name="_xlnm.Print_Area" localSheetId="2">'参考様式（その３）平均利用者数算定シート【生活介護】'!$A$1:$I$47</definedName>
    <definedName name="_xlnm.Print_Area" localSheetId="0">平均利用者数算定シート!$A$1:$H$46</definedName>
  </definedNames>
  <calcPr calcId="191029"/>
</workbook>
</file>

<file path=xl/calcChain.xml><?xml version="1.0" encoding="utf-8"?>
<calcChain xmlns="http://schemas.openxmlformats.org/spreadsheetml/2006/main">
  <c r="H30" i="7" l="1"/>
  <c r="G30" i="7"/>
  <c r="F30" i="7"/>
  <c r="D30" i="7"/>
  <c r="F34" i="7" s="1"/>
  <c r="E29" i="7"/>
  <c r="E28" i="7"/>
  <c r="E27" i="7"/>
  <c r="E26" i="7"/>
  <c r="E25" i="7"/>
  <c r="E24" i="7"/>
  <c r="E23" i="7"/>
  <c r="E22" i="7"/>
  <c r="E30" i="7" s="1"/>
  <c r="E21" i="7"/>
  <c r="E20" i="7"/>
  <c r="E19" i="7"/>
  <c r="E18" i="7"/>
  <c r="E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I28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I45" i="6" s="1"/>
  <c r="H15" i="6"/>
  <c r="H45" i="6" s="1"/>
  <c r="G15" i="6"/>
  <c r="G45" i="6" s="1"/>
  <c r="F15" i="6"/>
  <c r="F45" i="6" s="1"/>
  <c r="I12" i="6"/>
  <c r="H12" i="6"/>
  <c r="G12" i="6"/>
  <c r="F12" i="6"/>
  <c r="E12" i="6"/>
  <c r="D34" i="7" l="1"/>
  <c r="G29" i="5" l="1"/>
  <c r="F29" i="5"/>
  <c r="E29" i="5"/>
  <c r="D29" i="5"/>
  <c r="D33" i="5" s="1"/>
  <c r="F33" i="5" l="1"/>
</calcChain>
</file>

<file path=xl/sharedStrings.xml><?xml version="1.0" encoding="utf-8"?>
<sst xmlns="http://schemas.openxmlformats.org/spreadsheetml/2006/main" count="152" uniqueCount="84">
  <si>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</si>
  <si>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</si>
  <si>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</si>
  <si>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</si>
  <si>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</si>
  <si>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</si>
  <si>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</si>
  <si>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</si>
  <si>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</si>
  <si>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</si>
  <si>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</si>
  <si>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</si>
  <si>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</si>
  <si>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</si>
  <si>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開所日数</t>
    <rPh sb="0" eb="2">
      <t>カイショ</t>
    </rPh>
    <rPh sb="2" eb="4">
      <t>ニッスウ</t>
    </rPh>
    <phoneticPr fontId="2"/>
  </si>
  <si>
    <t>合計</t>
    <rPh sb="0" eb="2">
      <t>ゴウケイ</t>
    </rPh>
    <phoneticPr fontId="2"/>
  </si>
  <si>
    <t>利用者数</t>
    <rPh sb="0" eb="3">
      <t>リヨウシャ</t>
    </rPh>
    <rPh sb="3" eb="4">
      <t>スウ</t>
    </rPh>
    <phoneticPr fontId="2"/>
  </si>
  <si>
    <t>平均利用者数</t>
    <rPh sb="0" eb="2">
      <t>ヘイキン</t>
    </rPh>
    <rPh sb="2" eb="5">
      <t>リヨウシャ</t>
    </rPh>
    <rPh sb="5" eb="6">
      <t>スウ</t>
    </rPh>
    <phoneticPr fontId="2"/>
  </si>
  <si>
    <t>定員</t>
    <rPh sb="0" eb="2">
      <t>テイイン</t>
    </rPh>
    <phoneticPr fontId="2"/>
  </si>
  <si>
    <t>指定年月日</t>
    <rPh sb="0" eb="2">
      <t>シテイ</t>
    </rPh>
    <rPh sb="2" eb="5">
      <t>ネンガッピ</t>
    </rPh>
    <phoneticPr fontId="2"/>
  </si>
  <si>
    <t>２．１以外の場合</t>
    <rPh sb="3" eb="5">
      <t>イガイ</t>
    </rPh>
    <rPh sb="6" eb="8">
      <t>バアイ</t>
    </rPh>
    <phoneticPr fontId="2"/>
  </si>
  <si>
    <t>算定式
　②÷①（小数点第２位以下切り上げ）</t>
    <rPh sb="0" eb="2">
      <t>サンテイ</t>
    </rPh>
    <rPh sb="2" eb="3">
      <t>シキ</t>
    </rPh>
    <phoneticPr fontId="2"/>
  </si>
  <si>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2"/>
  </si>
  <si>
    <t>年</t>
    <rPh sb="0" eb="1">
      <t>ネン</t>
    </rPh>
    <phoneticPr fontId="2"/>
  </si>
  <si>
    <t>年月</t>
    <rPh sb="0" eb="2">
      <t>ネンゲツ</t>
    </rPh>
    <phoneticPr fontId="2"/>
  </si>
  <si>
    <t>実施日数</t>
    <rPh sb="0" eb="2">
      <t>ジッシ</t>
    </rPh>
    <rPh sb="2" eb="4">
      <t>ニッスウ</t>
    </rPh>
    <rPh sb="3" eb="4">
      <t>スウ</t>
    </rPh>
    <phoneticPr fontId="2"/>
  </si>
  <si>
    <t>↓</t>
    <phoneticPr fontId="2"/>
  </si>
  <si>
    <t>算定式
　(②－④)÷①（小数点第２位以下切り上げ）</t>
    <rPh sb="0" eb="2">
      <t>サンテイ</t>
    </rPh>
    <rPh sb="2" eb="3">
      <t>シキ</t>
    </rPh>
    <phoneticPr fontId="2"/>
  </si>
  <si>
    <t>利用者延べ数(再掲)</t>
    <rPh sb="0" eb="3">
      <t>リヨウシャ</t>
    </rPh>
    <rPh sb="3" eb="4">
      <t>ノ</t>
    </rPh>
    <rPh sb="5" eb="6">
      <t>スウ</t>
    </rPh>
    <rPh sb="7" eb="9">
      <t>サイケイ</t>
    </rPh>
    <phoneticPr fontId="2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</si>
  <si>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2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</si>
  <si>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2"/>
  </si>
  <si>
    <t>（変更前の定員）</t>
    <rPh sb="1" eb="3">
      <t>ヘンコウ</t>
    </rPh>
    <rPh sb="3" eb="4">
      <t>マエ</t>
    </rPh>
    <rPh sb="5" eb="7">
      <t>テイイン</t>
    </rPh>
    <phoneticPr fontId="2"/>
  </si>
  <si>
    <t>（変更年月日）</t>
    <rPh sb="1" eb="3">
      <t>ヘンコウ</t>
    </rPh>
    <rPh sb="3" eb="6">
      <t>ネンガッピ</t>
    </rPh>
    <phoneticPr fontId="2"/>
  </si>
  <si>
    <r>
      <t xml:space="preserve">利用者延べ数
</t>
    </r>
    <r>
      <rPr>
        <sz val="11"/>
        <rFont val="ＭＳ Ｐ明朝"/>
        <family val="1"/>
        <charset val="128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2"/>
  </si>
  <si>
    <r>
      <t>左のうち、施設外就労の実績</t>
    </r>
    <r>
      <rPr>
        <sz val="11"/>
        <rFont val="ＭＳ Ｐ明朝"/>
        <family val="1"/>
        <charset val="128"/>
      </rPr>
      <t>（注４）</t>
    </r>
    <rPh sb="0" eb="1">
      <t>ヒダリ</t>
    </rPh>
    <rPh sb="5" eb="8">
      <t>シセツガイ</t>
    </rPh>
    <rPh sb="8" eb="10">
      <t>シュウロウ</t>
    </rPh>
    <rPh sb="11" eb="13">
      <t>ジッセキ</t>
    </rPh>
    <rPh sb="14" eb="15">
      <t>チュウ</t>
    </rPh>
    <phoneticPr fontId="2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</si>
  <si>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2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</si>
  <si>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2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</si>
  <si>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2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</si>
  <si>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2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</si>
  <si>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2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</si>
  <si>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2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</si>
  <si>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2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</si>
  <si>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2"/>
  </si>
  <si>
    <t>※3　前年度の途中で定員増を行い、定員増の時点から6月未満の場合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2"/>
  </si>
  <si>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0" eb="3">
      <t>ゼンネンド</t>
    </rPh>
    <rPh sb="4" eb="6">
      <t>テイイン</t>
    </rPh>
    <rPh sb="6" eb="7">
      <t>ゾウ</t>
    </rPh>
    <rPh sb="7" eb="9">
      <t>イゼン</t>
    </rPh>
    <rPh sb="10" eb="12">
      <t>ヘイキン</t>
    </rPh>
    <rPh sb="12" eb="15">
      <t>リヨウシャ</t>
    </rPh>
    <rPh sb="15" eb="16">
      <t>スウ</t>
    </rPh>
    <rPh sb="17" eb="19">
      <t>ゾウブン</t>
    </rPh>
    <phoneticPr fontId="2"/>
  </si>
  <si>
    <t>① 新規指定又は定員変更の時点から6月以上1年未満</t>
    <rPh sb="10" eb="12">
      <t>ヘンコウ</t>
    </rPh>
    <phoneticPr fontId="2"/>
  </si>
  <si>
    <t>② 新規指定又は定員変更の時点から1年以上</t>
    <rPh sb="2" eb="4">
      <t>シンキ</t>
    </rPh>
    <rPh sb="4" eb="6">
      <t>シテイ</t>
    </rPh>
    <rPh sb="6" eb="7">
      <t>マタ</t>
    </rPh>
    <rPh sb="8" eb="10">
      <t>テイイン</t>
    </rPh>
    <rPh sb="10" eb="12">
      <t>ヘンコウ</t>
    </rPh>
    <rPh sb="13" eb="15">
      <t>ジテン</t>
    </rPh>
    <rPh sb="18" eb="19">
      <t>ネン</t>
    </rPh>
    <rPh sb="19" eb="21">
      <t>イジョウ</t>
    </rPh>
    <phoneticPr fontId="2"/>
  </si>
  <si>
    <t>　　算定式
　　　定員×90％（小数点第２位以下切り上げ）</t>
    <rPh sb="2" eb="4">
      <t>サンテイ</t>
    </rPh>
    <rPh sb="4" eb="5">
      <t>シキ</t>
    </rPh>
    <rPh sb="9" eb="11">
      <t>テイイン</t>
    </rPh>
    <rPh sb="16" eb="19">
      <t>ショウスウテン</t>
    </rPh>
    <rPh sb="19" eb="20">
      <t>ダイ</t>
    </rPh>
    <rPh sb="21" eb="22">
      <t>イ</t>
    </rPh>
    <rPh sb="22" eb="24">
      <t>イカ</t>
    </rPh>
    <rPh sb="24" eb="25">
      <t>キ</t>
    </rPh>
    <rPh sb="26" eb="27">
      <t>ア</t>
    </rPh>
    <phoneticPr fontId="2"/>
  </si>
  <si>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2"/>
  </si>
  <si>
    <t>【グループホーム】</t>
    <phoneticPr fontId="2"/>
  </si>
  <si>
    <r>
      <t>（対象期間：</t>
    </r>
    <r>
      <rPr>
        <u/>
        <sz val="11"/>
        <rFont val="ＭＳ Ｐゴシック"/>
        <family val="3"/>
        <charset val="128"/>
      </rPr>
      <t>　　年　　月</t>
    </r>
    <r>
      <rPr>
        <sz val="11"/>
        <rFont val="ＭＳ Ｐゴシック"/>
        <family val="3"/>
        <charset val="128"/>
      </rPr>
      <t>　～</t>
    </r>
    <r>
      <rPr>
        <u/>
        <sz val="11"/>
        <rFont val="ＭＳ Ｐゴシック"/>
        <family val="3"/>
        <charset val="128"/>
      </rPr>
      <t>　　　年　　月</t>
    </r>
    <r>
      <rPr>
        <sz val="11"/>
        <rFont val="ＭＳ Ｐゴシック"/>
        <family val="3"/>
        <charset val="128"/>
      </rPr>
      <t>）</t>
    </r>
    <rPh sb="1" eb="3">
      <t>タイショウ</t>
    </rPh>
    <rPh sb="3" eb="5">
      <t>キカン</t>
    </rPh>
    <rPh sb="8" eb="9">
      <t>ネン</t>
    </rPh>
    <rPh sb="11" eb="12">
      <t>ガツ</t>
    </rPh>
    <rPh sb="17" eb="18">
      <t>ネン</t>
    </rPh>
    <rPh sb="20" eb="2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</si>
  <si>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</si>
  <si>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</si>
  <si>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2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</si>
  <si>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</si>
  <si>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利用者</t>
    <rPh sb="0" eb="3">
      <t>リヨウシャ</t>
    </rPh>
    <phoneticPr fontId="2"/>
  </si>
  <si>
    <t>障害支援区分
(a)</t>
    <rPh sb="0" eb="2">
      <t>ショウガイ</t>
    </rPh>
    <rPh sb="2" eb="4">
      <t>シエン</t>
    </rPh>
    <rPh sb="4" eb="6">
      <t>クブン</t>
    </rPh>
    <phoneticPr fontId="2"/>
  </si>
  <si>
    <t>個人単位の居宅介護等利用特例適用の方には○</t>
    <rPh sb="0" eb="2">
      <t>コジン</t>
    </rPh>
    <rPh sb="2" eb="4">
      <t>タンイ</t>
    </rPh>
    <rPh sb="5" eb="7">
      <t>キョタク</t>
    </rPh>
    <rPh sb="7" eb="9">
      <t>カイゴ</t>
    </rPh>
    <rPh sb="9" eb="10">
      <t>トウ</t>
    </rPh>
    <rPh sb="10" eb="12">
      <t>リヨウ</t>
    </rPh>
    <rPh sb="12" eb="14">
      <t>トクレイ</t>
    </rPh>
    <rPh sb="14" eb="16">
      <t>テキヨウ</t>
    </rPh>
    <rPh sb="17" eb="18">
      <t>カタ</t>
    </rPh>
    <phoneticPr fontId="2"/>
  </si>
  <si>
    <t>延べ利用日数
(b)</t>
    <rPh sb="0" eb="1">
      <t>ノ</t>
    </rPh>
    <rPh sb="2" eb="4">
      <t>リヨウ</t>
    </rPh>
    <rPh sb="4" eb="6">
      <t>ニッスウ</t>
    </rPh>
    <phoneticPr fontId="2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</si>
  <si>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</si>
  <si>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</si>
  <si>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</si>
  <si>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</si>
  <si>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2"/>
  </si>
  <si>
    <t>生活介護</t>
    <rPh sb="0" eb="4">
      <t>セイカツカイゴ</t>
    </rPh>
    <phoneticPr fontId="2"/>
  </si>
  <si>
    <t>（サービス単位）</t>
    <rPh sb="5" eb="7">
      <t>タンイ</t>
    </rPh>
    <phoneticPr fontId="2"/>
  </si>
  <si>
    <t>←</t>
    <phoneticPr fontId="2"/>
  </si>
  <si>
    <r>
      <t xml:space="preserve">利用者延べ数
</t>
    </r>
    <r>
      <rPr>
        <sz val="11"/>
        <rFont val="ＭＳ Ｐ明朝"/>
        <family val="1"/>
        <charset val="128"/>
      </rPr>
      <t>（注１・注２）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phoneticPr fontId="2"/>
  </si>
  <si>
    <r>
      <t>サービス提供時間数別利用者数</t>
    </r>
    <r>
      <rPr>
        <sz val="11"/>
        <rFont val="ＭＳ Ｐ明朝"/>
        <family val="1"/>
        <charset val="128"/>
      </rPr>
      <t>（注３）</t>
    </r>
    <rPh sb="4" eb="6">
      <t>テイキョウ</t>
    </rPh>
    <rPh sb="6" eb="8">
      <t>ジカン</t>
    </rPh>
    <rPh sb="8" eb="9">
      <t>スウ</t>
    </rPh>
    <rPh sb="9" eb="10">
      <t>ベツ</t>
    </rPh>
    <rPh sb="10" eb="12">
      <t>リヨウ</t>
    </rPh>
    <rPh sb="12" eb="13">
      <t>シャ</t>
    </rPh>
    <rPh sb="13" eb="14">
      <t>スウ</t>
    </rPh>
    <rPh sb="15" eb="16">
      <t>チュウ</t>
    </rPh>
    <phoneticPr fontId="2"/>
  </si>
  <si>
    <t>7時間以上</t>
    <rPh sb="1" eb="3">
      <t>ジカン</t>
    </rPh>
    <rPh sb="3" eb="5">
      <t>イジョウ</t>
    </rPh>
    <phoneticPr fontId="2"/>
  </si>
  <si>
    <t>5時間以上7時間未満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</si>
  <si>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5時間未満</t>
    <rPh sb="1" eb="3">
      <t>ジカン</t>
    </rPh>
    <rPh sb="3" eb="5">
      <t>ミマン</t>
    </rPh>
    <phoneticPr fontId="2"/>
  </si>
  <si>
    <t>→</t>
    <phoneticPr fontId="2"/>
  </si>
  <si>
    <t>年を記入すること</t>
    <rPh sb="0" eb="1">
      <t>ネン</t>
    </rPh>
    <rPh sb="2" eb="4">
      <t>キニュウ</t>
    </rPh>
    <phoneticPr fontId="2"/>
  </si>
  <si>
    <t>↑</t>
    <phoneticPr fontId="2"/>
  </si>
  <si>
    <t>（1人を0.75人に換算されます）</t>
    <rPh sb="2" eb="3">
      <t>ニン</t>
    </rPh>
    <rPh sb="8" eb="9">
      <t>ニン</t>
    </rPh>
    <rPh sb="10" eb="12">
      <t>カンザン</t>
    </rPh>
    <phoneticPr fontId="2"/>
  </si>
  <si>
    <t>（1人を0.5人に換算されます）</t>
    <rPh sb="2" eb="3">
      <t>ニン</t>
    </rPh>
    <rPh sb="7" eb="8">
      <t>ニン</t>
    </rPh>
    <rPh sb="9" eb="11">
      <t>カンザン</t>
    </rPh>
    <phoneticPr fontId="2"/>
  </si>
  <si>
    <t>参考様式（その２）</t>
    <rPh sb="0" eb="4">
      <t>サンコウヨウシキ</t>
    </rPh>
    <phoneticPr fontId="2"/>
  </si>
  <si>
    <t>参考様式（その３）</t>
    <rPh sb="0" eb="4">
      <t>サンコウヨウシキ</t>
    </rPh>
    <phoneticPr fontId="2"/>
  </si>
  <si>
    <t>　減少後の延べ利用者数÷3月間の開所日数</t>
    <rPh sb="1" eb="4">
      <t>ゲンショウゴ</t>
    </rPh>
    <rPh sb="5" eb="6">
      <t>ノ</t>
    </rPh>
    <rPh sb="7" eb="10">
      <t>リヨウシャ</t>
    </rPh>
    <rPh sb="10" eb="11">
      <t>スウ</t>
    </rPh>
    <rPh sb="13" eb="14">
      <t>ツキ</t>
    </rPh>
    <rPh sb="14" eb="15">
      <t>カン</t>
    </rPh>
    <rPh sb="16" eb="18">
      <t>カイショ</t>
    </rPh>
    <rPh sb="18" eb="20">
      <t>ニッスウ</t>
    </rPh>
    <phoneticPr fontId="2"/>
  </si>
  <si>
    <t>平均利用者数算定シート【生活介護】</t>
    <rPh sb="0" eb="2">
      <t>ヘイキン</t>
    </rPh>
    <rPh sb="2" eb="5">
      <t>リヨウシャ</t>
    </rPh>
    <rPh sb="5" eb="6">
      <t>スウ</t>
    </rPh>
    <rPh sb="6" eb="8">
      <t>サンテイ</t>
    </rPh>
    <rPh sb="12" eb="16">
      <t>セイカツカイゴ</t>
    </rPh>
    <phoneticPr fontId="2"/>
  </si>
  <si>
    <t>参考様式（その１）</t>
    <rPh sb="0" eb="4">
      <t>サンコウヨウシキ</t>
    </rPh>
    <phoneticPr fontId="2"/>
  </si>
  <si>
    <t>開所日数（年間合計日数）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phoneticPr fontId="2"/>
  </si>
  <si>
    <r>
      <t xml:space="preserve">住居名
</t>
    </r>
    <r>
      <rPr>
        <sz val="9"/>
        <rFont val="ＭＳ Ｐゴシック"/>
        <family val="3"/>
        <charset val="128"/>
      </rPr>
      <t>※夜間支援等体制加算Ⅰ又はⅡを算定している場合に限る</t>
    </r>
    <rPh sb="0" eb="3">
      <t>ジュウキョメイ</t>
    </rPh>
    <rPh sb="5" eb="7">
      <t>ヤカン</t>
    </rPh>
    <rPh sb="7" eb="9">
      <t>シエン</t>
    </rPh>
    <rPh sb="9" eb="10">
      <t>トウ</t>
    </rPh>
    <rPh sb="10" eb="12">
      <t>タイセイ</t>
    </rPh>
    <rPh sb="12" eb="14">
      <t>カサン</t>
    </rPh>
    <rPh sb="15" eb="16">
      <t>マタ</t>
    </rPh>
    <rPh sb="19" eb="21">
      <t>サンテイ</t>
    </rPh>
    <rPh sb="25" eb="27">
      <t>バアイ</t>
    </rPh>
    <rPh sb="28" eb="29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</si>
</sst>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right"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8" fontId="5" fillId="0" borderId="13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38" fontId="5" fillId="0" borderId="19" xfId="1" applyFont="1" applyFill="1" applyBorder="1">
      <alignment vertical="center"/>
    </xf>
    <xf numFmtId="38" fontId="5" fillId="0" borderId="1" xfId="1" applyFont="1" applyFill="1" applyBorder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6" fillId="0" borderId="46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6" fillId="0" borderId="38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8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6" fillId="0" borderId="38" xfId="0" applyFont="1" applyFill="1" applyBorder="1">
      <alignment vertical="center"/>
    </xf>
    <xf numFmtId="0" fontId="6" fillId="0" borderId="13" xfId="0" applyFont="1" applyFill="1" applyBorder="1">
      <alignment vertical="center"/>
    </xf>
    <xf numFmtId="49" fontId="6" fillId="0" borderId="11" xfId="0" applyNumberFormat="1" applyFont="1" applyFill="1" applyBorder="1" applyAlignment="1">
      <alignment horizontal="left" vertical="center" wrapText="1" indent="1"/>
    </xf>
    <xf numFmtId="49" fontId="6" fillId="0" borderId="9" xfId="0" applyNumberFormat="1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horizontal="left" vertical="center" wrapText="1" indent="1"/>
    </xf>
    <xf numFmtId="49" fontId="6" fillId="0" borderId="1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176" fontId="5" fillId="0" borderId="40" xfId="0" applyNumberFormat="1" applyFont="1" applyFill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0" fillId="2" borderId="0" xfId="3" applyFont="1" applyFill="1" applyAlignment="1">
      <alignment horizontal="center" vertical="center" shrinkToFit="1"/>
    </xf>
    <xf numFmtId="0" fontId="1" fillId="0" borderId="0" xfId="3" applyBorder="1" applyAlignment="1">
      <alignment vertical="center"/>
    </xf>
    <xf numFmtId="0" fontId="1" fillId="0" borderId="0" xfId="3">
      <alignment vertical="center"/>
    </xf>
    <xf numFmtId="0" fontId="6" fillId="0" borderId="0" xfId="3" applyFont="1" applyAlignment="1">
      <alignment horizontal="center" vertical="center" shrinkToFit="1"/>
    </xf>
    <xf numFmtId="0" fontId="12" fillId="0" borderId="1" xfId="3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3" fillId="0" borderId="47" xfId="3" applyFont="1" applyBorder="1" applyAlignment="1">
      <alignment horizontal="center" vertical="center" wrapText="1"/>
    </xf>
    <xf numFmtId="0" fontId="3" fillId="0" borderId="49" xfId="3" applyFont="1" applyBorder="1" applyAlignment="1">
      <alignment horizontal="center" vertical="center"/>
    </xf>
    <xf numFmtId="0" fontId="11" fillId="0" borderId="47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 wrapText="1"/>
    </xf>
    <xf numFmtId="0" fontId="11" fillId="2" borderId="47" xfId="2" applyFont="1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/>
    </xf>
    <xf numFmtId="2" fontId="11" fillId="3" borderId="1" xfId="2" applyNumberFormat="1" applyFont="1" applyFill="1" applyBorder="1" applyAlignment="1">
      <alignment vertical="center"/>
    </xf>
    <xf numFmtId="0" fontId="11" fillId="3" borderId="1" xfId="2" applyFont="1" applyFill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9" fontId="11" fillId="0" borderId="0" xfId="2" applyNumberFormat="1" applyFont="1">
      <alignment vertical="center"/>
    </xf>
    <xf numFmtId="0" fontId="11" fillId="0" borderId="1" xfId="2" applyFont="1" applyBorder="1" applyAlignment="1">
      <alignment horizontal="center" vertical="center" shrinkToFit="1"/>
    </xf>
    <xf numFmtId="0" fontId="11" fillId="2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50" xfId="2" applyFont="1" applyBorder="1" applyAlignment="1">
      <alignment horizontal="center" vertical="center" shrinkToFit="1"/>
    </xf>
    <xf numFmtId="0" fontId="11" fillId="2" borderId="50" xfId="2" applyFont="1" applyFill="1" applyBorder="1" applyAlignment="1">
      <alignment horizontal="center" vertical="center"/>
    </xf>
    <xf numFmtId="0" fontId="11" fillId="3" borderId="50" xfId="2" applyFont="1" applyFill="1" applyBorder="1" applyAlignment="1">
      <alignment horizontal="center" vertical="center"/>
    </xf>
    <xf numFmtId="0" fontId="11" fillId="3" borderId="50" xfId="2" applyFont="1" applyFill="1" applyBorder="1">
      <alignment vertical="center"/>
    </xf>
    <xf numFmtId="0" fontId="11" fillId="3" borderId="1" xfId="2" applyFont="1" applyFill="1" applyBorder="1">
      <alignment vertical="center"/>
    </xf>
    <xf numFmtId="0" fontId="11" fillId="0" borderId="51" xfId="2" applyFont="1" applyBorder="1" applyAlignment="1">
      <alignment horizontal="center" vertical="center" shrinkToFit="1"/>
    </xf>
    <xf numFmtId="0" fontId="11" fillId="0" borderId="52" xfId="2" applyFont="1" applyFill="1" applyBorder="1" applyAlignment="1">
      <alignment horizontal="center" vertical="center"/>
    </xf>
    <xf numFmtId="0" fontId="11" fillId="3" borderId="51" xfId="2" applyFont="1" applyFill="1" applyBorder="1" applyAlignment="1">
      <alignment horizontal="center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" fillId="0" borderId="30" xfId="0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47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49" fontId="0" fillId="0" borderId="47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1" fillId="0" borderId="47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176" fontId="1" fillId="0" borderId="49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38" fontId="1" fillId="0" borderId="13" xfId="1" applyFont="1" applyFill="1" applyBorder="1">
      <alignment vertical="center"/>
    </xf>
    <xf numFmtId="40" fontId="1" fillId="0" borderId="12" xfId="1" applyNumberFormat="1" applyFont="1" applyFill="1" applyBorder="1">
      <alignment vertical="center"/>
    </xf>
    <xf numFmtId="0" fontId="1" fillId="4" borderId="63" xfId="0" applyFont="1" applyFill="1" applyBorder="1">
      <alignment vertical="center"/>
    </xf>
    <xf numFmtId="0" fontId="1" fillId="4" borderId="64" xfId="0" applyFont="1" applyFill="1" applyBorder="1">
      <alignment vertical="center"/>
    </xf>
    <xf numFmtId="0" fontId="1" fillId="4" borderId="65" xfId="0" applyFont="1" applyFill="1" applyBorder="1">
      <alignment vertical="center"/>
    </xf>
    <xf numFmtId="0" fontId="0" fillId="0" borderId="66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/>
    </xf>
    <xf numFmtId="38" fontId="1" fillId="0" borderId="49" xfId="1" applyFont="1" applyFill="1" applyBorder="1">
      <alignment vertical="center"/>
    </xf>
    <xf numFmtId="0" fontId="1" fillId="4" borderId="67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4" borderId="68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38" fontId="1" fillId="0" borderId="44" xfId="1" applyFont="1" applyFill="1" applyBorder="1">
      <alignment vertical="center"/>
    </xf>
    <xf numFmtId="0" fontId="1" fillId="4" borderId="60" xfId="0" applyFont="1" applyFill="1" applyBorder="1">
      <alignment vertical="center"/>
    </xf>
    <xf numFmtId="0" fontId="1" fillId="4" borderId="61" xfId="0" applyFont="1" applyFill="1" applyBorder="1">
      <alignment vertical="center"/>
    </xf>
    <xf numFmtId="0" fontId="1" fillId="4" borderId="62" xfId="0" applyFont="1" applyFill="1" applyBorder="1">
      <alignment vertical="center"/>
    </xf>
    <xf numFmtId="0" fontId="1" fillId="0" borderId="36" xfId="0" applyFont="1" applyFill="1" applyBorder="1" applyAlignment="1">
      <alignment horizontal="center" vertical="center"/>
    </xf>
    <xf numFmtId="38" fontId="1" fillId="0" borderId="18" xfId="1" applyFont="1" applyFill="1" applyBorder="1">
      <alignment vertical="center"/>
    </xf>
    <xf numFmtId="40" fontId="1" fillId="0" borderId="69" xfId="1" applyNumberFormat="1" applyFont="1" applyFill="1" applyBorder="1">
      <alignment vertical="center"/>
    </xf>
    <xf numFmtId="38" fontId="1" fillId="0" borderId="70" xfId="1" applyFont="1" applyFill="1" applyBorder="1">
      <alignment vertical="center"/>
    </xf>
    <xf numFmtId="38" fontId="1" fillId="0" borderId="71" xfId="1" applyFont="1" applyFill="1" applyBorder="1">
      <alignment vertical="center"/>
    </xf>
    <xf numFmtId="38" fontId="1" fillId="0" borderId="72" xfId="1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176" fontId="1" fillId="0" borderId="40" xfId="0" applyNumberFormat="1" applyFont="1" applyFill="1" applyBorder="1" applyAlignment="1">
      <alignment horizontal="center" vertical="center"/>
    </xf>
    <xf numFmtId="176" fontId="1" fillId="0" borderId="41" xfId="0" applyNumberFormat="1" applyFont="1" applyFill="1" applyBorder="1" applyAlignment="1">
      <alignment horizontal="center" vertical="center"/>
    </xf>
    <xf numFmtId="176" fontId="1" fillId="0" borderId="73" xfId="0" applyNumberFormat="1" applyFont="1" applyFill="1" applyBorder="1" applyAlignment="1">
      <alignment horizontal="center" vertical="center"/>
    </xf>
    <xf numFmtId="176" fontId="1" fillId="0" borderId="4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45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2" fillId="0" borderId="1" xfId="3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3" xfId="3" xr:uid="{CD5A932D-4A3F-4639-8158-E3885C6E8EA9}"/>
    <cellStyle name="標準_③-２加算様式（就労）" xfId="2" xr:uid="{17FFFF10-396C-48F2-A1B5-2D4C98CB19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28</xdr:row>
      <xdr:rowOff>19050</xdr:rowOff>
    </xdr:from>
    <xdr:to>
      <xdr:col>3</xdr:col>
      <xdr:colOff>285750</xdr:colOff>
      <xdr:row>28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400175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28</xdr:row>
      <xdr:rowOff>19050</xdr:rowOff>
    </xdr:from>
    <xdr:to>
      <xdr:col>4</xdr:col>
      <xdr:colOff>285750</xdr:colOff>
      <xdr:row>28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686050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34</xdr:row>
      <xdr:rowOff>11595</xdr:rowOff>
    </xdr:from>
    <xdr:to>
      <xdr:col>7</xdr:col>
      <xdr:colOff>76200</xdr:colOff>
      <xdr:row>43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8279295"/>
          <a:ext cx="2619375" cy="20458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療養介護、短期入所、施設入所支援、宿泊型自立訓練又は共同生活援助の場合、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（注４）　就労移行支援又は就労継続支援の場合で、</a:t>
          </a:r>
          <a:r>
            <a:rPr kumimoji="1" lang="ja-JP" altLang="en-US" sz="900">
              <a:latin typeface="+mn-ea"/>
              <a:ea typeface="+mn-ea"/>
            </a:rPr>
            <a:t>施設外就労を実施したときは、その内数をこの欄に再掲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し、施設外就労対象者を除いた平均利用者数も算定すること。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26091</xdr:colOff>
      <xdr:row>28</xdr:row>
      <xdr:rowOff>19050</xdr:rowOff>
    </xdr:from>
    <xdr:to>
      <xdr:col>5</xdr:col>
      <xdr:colOff>302316</xdr:colOff>
      <xdr:row>28</xdr:row>
      <xdr:rowOff>219075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988491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6</xdr:col>
      <xdr:colOff>26091</xdr:colOff>
      <xdr:row>28</xdr:row>
      <xdr:rowOff>19050</xdr:rowOff>
    </xdr:from>
    <xdr:to>
      <xdr:col>6</xdr:col>
      <xdr:colOff>302316</xdr:colOff>
      <xdr:row>28</xdr:row>
      <xdr:rowOff>219075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274366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5</xdr:col>
      <xdr:colOff>56737</xdr:colOff>
      <xdr:row>2</xdr:row>
      <xdr:rowOff>57150</xdr:rowOff>
    </xdr:from>
    <xdr:to>
      <xdr:col>7</xdr:col>
      <xdr:colOff>190500</xdr:colOff>
      <xdr:row>6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19137" y="466725"/>
          <a:ext cx="2753138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グループホーム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参考様式（その２）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</a:t>
          </a:r>
          <a:endParaRPr kumimoji="1"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なお、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夜間支援等体制加算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Ⅰ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又は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Ⅱ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を算定している場合は、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住居ごと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に作成すること。</a:t>
          </a:r>
          <a:b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生活介護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別紙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平均障害支援区分の算出」</a:t>
          </a:r>
          <a:endParaRPr kumimoji="1" lang="en-US" altLang="ja-JP" sz="8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及び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参考様式（その３）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療養介護・生活介護で、複数のサービス単位を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設置している場合は、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496931</xdr:colOff>
      <xdr:row>32</xdr:row>
      <xdr:rowOff>91110</xdr:rowOff>
    </xdr:from>
    <xdr:to>
      <xdr:col>3</xdr:col>
      <xdr:colOff>463801</xdr:colOff>
      <xdr:row>32</xdr:row>
      <xdr:rowOff>307700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325606" y="7682535"/>
          <a:ext cx="528845" cy="216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（注５）</a:t>
          </a:r>
        </a:p>
      </xdr:txBody>
    </xdr:sp>
    <xdr:clientData/>
  </xdr:twoCellAnchor>
  <xdr:twoCellAnchor>
    <xdr:from>
      <xdr:col>5</xdr:col>
      <xdr:colOff>47625</xdr:colOff>
      <xdr:row>6</xdr:row>
      <xdr:rowOff>61707</xdr:rowOff>
    </xdr:from>
    <xdr:to>
      <xdr:col>5</xdr:col>
      <xdr:colOff>179070</xdr:colOff>
      <xdr:row>7</xdr:row>
      <xdr:rowOff>238126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10025" y="1547607"/>
          <a:ext cx="131445" cy="43359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214933</xdr:colOff>
      <xdr:row>6</xdr:row>
      <xdr:rowOff>109330</xdr:rowOff>
    </xdr:from>
    <xdr:to>
      <xdr:col>6</xdr:col>
      <xdr:colOff>1018347</xdr:colOff>
      <xdr:row>8</xdr:row>
      <xdr:rowOff>134178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177333" y="1538080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28</xdr:row>
      <xdr:rowOff>115661</xdr:rowOff>
    </xdr:from>
    <xdr:to>
      <xdr:col>1</xdr:col>
      <xdr:colOff>6804</xdr:colOff>
      <xdr:row>32</xdr:row>
      <xdr:rowOff>210910</xdr:rowOff>
    </xdr:to>
    <xdr:sp macro="" textlink="">
      <xdr:nvSpPr>
        <xdr:cNvPr id="11" name="フリーフォ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268" y="6878411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FAAE24-EFD3-43E0-9BC8-D489EA0EB707}"/>
            </a:ext>
          </a:extLst>
        </xdr:cNvPr>
        <xdr:cNvSpPr>
          <a:spLocks noChangeArrowheads="1"/>
        </xdr:cNvSpPr>
      </xdr:nvSpPr>
      <xdr:spPr bwMode="auto">
        <a:xfrm>
          <a:off x="1251585" y="729615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29</xdr:row>
      <xdr:rowOff>19050</xdr:rowOff>
    </xdr:from>
    <xdr:to>
      <xdr:col>4</xdr:col>
      <xdr:colOff>285750</xdr:colOff>
      <xdr:row>29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595C397-9AE2-4854-835D-CAA345B9CA38}"/>
            </a:ext>
          </a:extLst>
        </xdr:cNvPr>
        <xdr:cNvSpPr>
          <a:spLocks noChangeArrowheads="1"/>
        </xdr:cNvSpPr>
      </xdr:nvSpPr>
      <xdr:spPr bwMode="auto">
        <a:xfrm>
          <a:off x="2409825" y="729615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35</xdr:row>
      <xdr:rowOff>11595</xdr:rowOff>
    </xdr:from>
    <xdr:to>
      <xdr:col>8</xdr:col>
      <xdr:colOff>76200</xdr:colOff>
      <xdr:row>39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ACC579-A23F-4EBD-9C98-703E3BF01344}"/>
            </a:ext>
          </a:extLst>
        </xdr:cNvPr>
        <xdr:cNvSpPr txBox="1"/>
      </xdr:nvSpPr>
      <xdr:spPr>
        <a:xfrm>
          <a:off x="3634740" y="8805075"/>
          <a:ext cx="3550920" cy="96376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「サービス提供時間」は、実際に提供した時間数ではなく、個別支援計画に定めた標準的な支援時間を基に計上すること。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221837</xdr:colOff>
      <xdr:row>3</xdr:row>
      <xdr:rowOff>120651</xdr:rowOff>
    </xdr:from>
    <xdr:to>
      <xdr:col>7</xdr:col>
      <xdr:colOff>431800</xdr:colOff>
      <xdr:row>4</xdr:row>
      <xdr:rowOff>203200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4270D9-819F-46E5-9015-14F5E06E8C21}"/>
            </a:ext>
          </a:extLst>
        </xdr:cNvPr>
        <xdr:cNvSpPr txBox="1"/>
      </xdr:nvSpPr>
      <xdr:spPr>
        <a:xfrm>
          <a:off x="3780377" y="722631"/>
          <a:ext cx="2564543" cy="410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生活介護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別紙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平均障害支援区分の算出」</a:t>
          </a:r>
          <a:endParaRPr kumimoji="1" lang="en-US" altLang="ja-JP" sz="8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も作成すること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47625</xdr:colOff>
      <xdr:row>7</xdr:row>
      <xdr:rowOff>61707</xdr:rowOff>
    </xdr:from>
    <xdr:to>
      <xdr:col>5</xdr:col>
      <xdr:colOff>179070</xdr:colOff>
      <xdr:row>8</xdr:row>
      <xdr:rowOff>238126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60F929E-4E96-4EFC-8347-46EE4A5865EE}"/>
            </a:ext>
          </a:extLst>
        </xdr:cNvPr>
        <xdr:cNvSpPr/>
      </xdr:nvSpPr>
      <xdr:spPr>
        <a:xfrm>
          <a:off x="3606165" y="1974327"/>
          <a:ext cx="131445" cy="427879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240333</xdr:colOff>
      <xdr:row>7</xdr:row>
      <xdr:rowOff>7730</xdr:rowOff>
    </xdr:from>
    <xdr:to>
      <xdr:col>6</xdr:col>
      <xdr:colOff>1043747</xdr:colOff>
      <xdr:row>9</xdr:row>
      <xdr:rowOff>32578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66B3D8-B1A5-4E98-AF5B-7175EFF5C0D2}"/>
            </a:ext>
          </a:extLst>
        </xdr:cNvPr>
        <xdr:cNvSpPr txBox="1"/>
      </xdr:nvSpPr>
      <xdr:spPr>
        <a:xfrm>
          <a:off x="3798873" y="1920350"/>
          <a:ext cx="1961654" cy="5277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8" name="フリーフォーム 10">
          <a:extLst>
            <a:ext uri="{FF2B5EF4-FFF2-40B4-BE49-F238E27FC236}">
              <a16:creationId xmlns:a16="http://schemas.microsoft.com/office/drawing/2014/main" id="{213D60D6-2FFB-49F5-990C-FB79319417EC}"/>
            </a:ext>
          </a:extLst>
        </xdr:cNvPr>
        <xdr:cNvSpPr/>
      </xdr:nvSpPr>
      <xdr:spPr>
        <a:xfrm>
          <a:off x="129268" y="7392761"/>
          <a:ext cx="113756" cy="994409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228600</xdr:colOff>
      <xdr:row>4</xdr:row>
      <xdr:rowOff>292100</xdr:rowOff>
    </xdr:from>
    <xdr:to>
      <xdr:col>7</xdr:col>
      <xdr:colOff>438563</xdr:colOff>
      <xdr:row>6</xdr:row>
      <xdr:rowOff>107949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F1E12A2-1055-4EF3-AE2A-D6174C4242C6}"/>
            </a:ext>
          </a:extLst>
        </xdr:cNvPr>
        <xdr:cNvSpPr txBox="1"/>
      </xdr:nvSpPr>
      <xdr:spPr>
        <a:xfrm>
          <a:off x="3787140" y="1221740"/>
          <a:ext cx="2564543" cy="471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生活介護で、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複数のサービス単位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を設置している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Normal="100" zoomScaleSheetLayoutView="100" workbookViewId="0">
      <selection activeCell="E12" sqref="E12:F12"/>
    </sheetView>
  </sheetViews>
  <sheetFormatPr defaultColWidth="9" defaultRowHeight="13.2" x14ac:dyDescent="0.2"/>
  <cols>
    <col min="1" max="1" width="3.44140625" style="3" customWidth="1"/>
    <col min="2" max="2" width="7.33203125" style="3" customWidth="1"/>
    <col min="3" max="3" width="7.33203125" style="4" customWidth="1"/>
    <col min="4" max="6" width="16.88671875" style="3" customWidth="1"/>
    <col min="7" max="7" width="17.44140625" style="3" customWidth="1"/>
    <col min="8" max="8" width="3.21875" style="3" customWidth="1"/>
    <col min="9" max="16384" width="9" style="3"/>
  </cols>
  <sheetData>
    <row r="1" spans="1:13" s="1" customFormat="1" x14ac:dyDescent="0.2">
      <c r="B1" s="10"/>
      <c r="C1" s="2"/>
      <c r="G1" s="20" t="s">
        <v>81</v>
      </c>
    </row>
    <row r="2" spans="1:13" ht="19.2" x14ac:dyDescent="0.2">
      <c r="A2" s="1"/>
      <c r="B2" s="99" t="s">
        <v>22</v>
      </c>
      <c r="C2" s="99"/>
      <c r="D2" s="99"/>
      <c r="E2" s="99"/>
      <c r="F2" s="99"/>
      <c r="G2" s="99"/>
    </row>
    <row r="3" spans="1:13" ht="6" customHeight="1" x14ac:dyDescent="0.2"/>
    <row r="4" spans="1:13" ht="26.25" customHeight="1" x14ac:dyDescent="0.2">
      <c r="B4" s="95" t="s">
        <v>0</v>
      </c>
      <c r="C4" s="96"/>
      <c r="D4" s="97"/>
      <c r="E4" s="98"/>
      <c r="F4" s="24"/>
      <c r="H4" s="22"/>
      <c r="I4" s="22"/>
      <c r="J4" s="22"/>
      <c r="K4" s="22"/>
      <c r="L4" s="22"/>
      <c r="M4" s="22"/>
    </row>
    <row r="5" spans="1:13" ht="26.25" customHeight="1" x14ac:dyDescent="0.2">
      <c r="B5" s="81" t="s">
        <v>1</v>
      </c>
      <c r="C5" s="82"/>
      <c r="D5" s="83"/>
      <c r="E5" s="84"/>
      <c r="F5" s="24"/>
      <c r="G5" s="21"/>
      <c r="H5" s="22"/>
      <c r="I5" s="94"/>
      <c r="J5" s="94"/>
      <c r="K5" s="94"/>
      <c r="L5" s="94"/>
      <c r="M5" s="22"/>
    </row>
    <row r="6" spans="1:13" ht="26.25" customHeight="1" x14ac:dyDescent="0.2">
      <c r="B6" s="95" t="s">
        <v>18</v>
      </c>
      <c r="C6" s="96"/>
      <c r="D6" s="97"/>
      <c r="E6" s="98"/>
      <c r="F6" s="24"/>
      <c r="H6" s="22"/>
      <c r="I6" s="94"/>
      <c r="J6" s="94"/>
      <c r="K6" s="94"/>
      <c r="L6" s="94"/>
      <c r="M6" s="22"/>
    </row>
    <row r="7" spans="1:13" ht="20.25" customHeight="1" x14ac:dyDescent="0.2">
      <c r="B7" s="77" t="s">
        <v>30</v>
      </c>
      <c r="C7" s="78"/>
      <c r="D7" s="48" t="s">
        <v>32</v>
      </c>
      <c r="E7" s="49"/>
      <c r="F7" s="24"/>
      <c r="H7" s="22"/>
      <c r="I7" s="26"/>
      <c r="J7" s="26"/>
      <c r="K7" s="26"/>
      <c r="L7" s="26"/>
      <c r="M7" s="22"/>
    </row>
    <row r="8" spans="1:13" ht="20.25" customHeight="1" x14ac:dyDescent="0.2">
      <c r="B8" s="79"/>
      <c r="C8" s="80"/>
      <c r="D8" s="50" t="s">
        <v>31</v>
      </c>
      <c r="E8" s="51"/>
      <c r="F8" s="24"/>
      <c r="H8" s="22"/>
      <c r="I8" s="26"/>
      <c r="J8" s="26"/>
      <c r="K8" s="26"/>
      <c r="L8" s="26"/>
      <c r="M8" s="22"/>
    </row>
    <row r="9" spans="1:13" ht="24.9" customHeight="1" x14ac:dyDescent="0.2">
      <c r="B9" s="81" t="s">
        <v>19</v>
      </c>
      <c r="C9" s="82"/>
      <c r="D9" s="83"/>
      <c r="E9" s="84"/>
      <c r="F9" s="24"/>
      <c r="H9" s="22"/>
      <c r="I9" s="22"/>
      <c r="J9" s="22"/>
      <c r="K9" s="22"/>
      <c r="L9" s="22"/>
      <c r="M9" s="22"/>
    </row>
    <row r="10" spans="1:13" ht="7.5" customHeight="1" x14ac:dyDescent="0.2"/>
    <row r="11" spans="1:13" ht="18.75" customHeight="1" x14ac:dyDescent="0.2">
      <c r="A11" s="21" t="s">
        <v>29</v>
      </c>
    </row>
    <row r="12" spans="1:13" ht="30" customHeight="1" x14ac:dyDescent="0.2">
      <c r="B12" s="85" t="s">
        <v>16</v>
      </c>
      <c r="C12" s="82"/>
      <c r="D12" s="36"/>
      <c r="E12" s="59" t="s">
        <v>47</v>
      </c>
      <c r="F12" s="60"/>
      <c r="G12" s="23"/>
    </row>
    <row r="13" spans="1:13" ht="6.75" customHeight="1" x14ac:dyDescent="0.2">
      <c r="C13" s="5"/>
      <c r="D13" s="6"/>
      <c r="E13" s="6"/>
      <c r="F13" s="7"/>
    </row>
    <row r="14" spans="1:13" ht="18.75" customHeight="1" thickBot="1" x14ac:dyDescent="0.25">
      <c r="A14" s="3" t="s">
        <v>20</v>
      </c>
    </row>
    <row r="15" spans="1:13" s="8" customFormat="1" ht="20.100000000000001" customHeight="1" thickTop="1" x14ac:dyDescent="0.2">
      <c r="B15" s="86" t="s">
        <v>24</v>
      </c>
      <c r="C15" s="87"/>
      <c r="D15" s="90" t="s">
        <v>14</v>
      </c>
      <c r="E15" s="92" t="s">
        <v>33</v>
      </c>
      <c r="F15" s="70" t="s">
        <v>34</v>
      </c>
      <c r="G15" s="71"/>
    </row>
    <row r="16" spans="1:13" s="8" customFormat="1" ht="20.100000000000001" customHeight="1" thickBot="1" x14ac:dyDescent="0.25">
      <c r="B16" s="88"/>
      <c r="C16" s="89"/>
      <c r="D16" s="91"/>
      <c r="E16" s="93"/>
      <c r="F16" s="11" t="s">
        <v>25</v>
      </c>
      <c r="G16" s="19" t="s">
        <v>28</v>
      </c>
    </row>
    <row r="17" spans="1:7" ht="20.100000000000001" customHeight="1" x14ac:dyDescent="0.2">
      <c r="B17" s="16" t="s">
        <v>23</v>
      </c>
      <c r="C17" s="15" t="s">
        <v>2</v>
      </c>
      <c r="D17" s="27"/>
      <c r="E17" s="28"/>
      <c r="F17" s="12"/>
      <c r="G17" s="9"/>
    </row>
    <row r="18" spans="1:7" ht="20.100000000000001" customHeight="1" x14ac:dyDescent="0.2">
      <c r="B18" s="17" t="s">
        <v>23</v>
      </c>
      <c r="C18" s="13" t="s">
        <v>3</v>
      </c>
      <c r="D18" s="29"/>
      <c r="E18" s="30"/>
      <c r="F18" s="12"/>
      <c r="G18" s="9"/>
    </row>
    <row r="19" spans="1:7" ht="20.100000000000001" customHeight="1" x14ac:dyDescent="0.2">
      <c r="B19" s="17" t="s">
        <v>23</v>
      </c>
      <c r="C19" s="13" t="s">
        <v>4</v>
      </c>
      <c r="D19" s="29"/>
      <c r="E19" s="30"/>
      <c r="F19" s="12"/>
      <c r="G19" s="9"/>
    </row>
    <row r="20" spans="1:7" ht="20.100000000000001" customHeight="1" x14ac:dyDescent="0.2">
      <c r="B20" s="17" t="s">
        <v>23</v>
      </c>
      <c r="C20" s="13" t="s">
        <v>5</v>
      </c>
      <c r="D20" s="29"/>
      <c r="E20" s="30"/>
      <c r="F20" s="12"/>
      <c r="G20" s="9"/>
    </row>
    <row r="21" spans="1:7" ht="20.100000000000001" customHeight="1" x14ac:dyDescent="0.2">
      <c r="B21" s="17" t="s">
        <v>23</v>
      </c>
      <c r="C21" s="13" t="s">
        <v>6</v>
      </c>
      <c r="D21" s="29"/>
      <c r="E21" s="30"/>
      <c r="F21" s="12"/>
      <c r="G21" s="9"/>
    </row>
    <row r="22" spans="1:7" ht="20.100000000000001" customHeight="1" x14ac:dyDescent="0.2">
      <c r="B22" s="17" t="s">
        <v>23</v>
      </c>
      <c r="C22" s="13" t="s">
        <v>7</v>
      </c>
      <c r="D22" s="29"/>
      <c r="E22" s="30"/>
      <c r="F22" s="12"/>
      <c r="G22" s="9"/>
    </row>
    <row r="23" spans="1:7" ht="20.100000000000001" customHeight="1" x14ac:dyDescent="0.2">
      <c r="B23" s="17" t="s">
        <v>23</v>
      </c>
      <c r="C23" s="13" t="s">
        <v>8</v>
      </c>
      <c r="D23" s="29"/>
      <c r="E23" s="30"/>
      <c r="F23" s="12"/>
      <c r="G23" s="9"/>
    </row>
    <row r="24" spans="1:7" ht="20.100000000000001" customHeight="1" x14ac:dyDescent="0.2">
      <c r="B24" s="17" t="s">
        <v>23</v>
      </c>
      <c r="C24" s="13" t="s">
        <v>9</v>
      </c>
      <c r="D24" s="29"/>
      <c r="E24" s="30"/>
      <c r="F24" s="12"/>
      <c r="G24" s="9"/>
    </row>
    <row r="25" spans="1:7" ht="20.100000000000001" customHeight="1" x14ac:dyDescent="0.2">
      <c r="B25" s="17" t="s">
        <v>23</v>
      </c>
      <c r="C25" s="13" t="s">
        <v>10</v>
      </c>
      <c r="D25" s="29"/>
      <c r="E25" s="30"/>
      <c r="F25" s="12"/>
      <c r="G25" s="9"/>
    </row>
    <row r="26" spans="1:7" ht="20.100000000000001" customHeight="1" x14ac:dyDescent="0.2">
      <c r="B26" s="17" t="s">
        <v>23</v>
      </c>
      <c r="C26" s="13" t="s">
        <v>11</v>
      </c>
      <c r="D26" s="29"/>
      <c r="E26" s="30"/>
      <c r="F26" s="12"/>
      <c r="G26" s="9"/>
    </row>
    <row r="27" spans="1:7" ht="20.100000000000001" customHeight="1" x14ac:dyDescent="0.2">
      <c r="B27" s="17" t="s">
        <v>23</v>
      </c>
      <c r="C27" s="13" t="s">
        <v>12</v>
      </c>
      <c r="D27" s="29"/>
      <c r="E27" s="30"/>
      <c r="F27" s="12"/>
      <c r="G27" s="9"/>
    </row>
    <row r="28" spans="1:7" ht="20.100000000000001" customHeight="1" thickBot="1" x14ac:dyDescent="0.25">
      <c r="B28" s="18" t="s">
        <v>23</v>
      </c>
      <c r="C28" s="14" t="s">
        <v>13</v>
      </c>
      <c r="D28" s="31"/>
      <c r="E28" s="32"/>
      <c r="F28" s="12"/>
      <c r="G28" s="9"/>
    </row>
    <row r="29" spans="1:7" ht="20.100000000000001" customHeight="1" thickBot="1" x14ac:dyDescent="0.25">
      <c r="B29" s="72" t="s">
        <v>15</v>
      </c>
      <c r="C29" s="73"/>
      <c r="D29" s="33">
        <f>SUM(D17:D28)</f>
        <v>0</v>
      </c>
      <c r="E29" s="34">
        <f>SUM(E17:E28)</f>
        <v>0</v>
      </c>
      <c r="F29" s="29">
        <f>SUM(F17:F28)</f>
        <v>0</v>
      </c>
      <c r="G29" s="35">
        <f>SUM(G17:G28)</f>
        <v>0</v>
      </c>
    </row>
    <row r="30" spans="1:7" ht="6.75" customHeight="1" thickTop="1" x14ac:dyDescent="0.2"/>
    <row r="31" spans="1:7" ht="24.75" customHeight="1" x14ac:dyDescent="0.2">
      <c r="A31" s="74" t="s">
        <v>42</v>
      </c>
      <c r="B31" s="74"/>
      <c r="C31" s="74"/>
      <c r="D31" s="60" t="s">
        <v>21</v>
      </c>
      <c r="E31" s="60"/>
      <c r="F31" s="60" t="s">
        <v>27</v>
      </c>
      <c r="G31" s="60"/>
    </row>
    <row r="32" spans="1:7" ht="13.8" thickBot="1" x14ac:dyDescent="0.25">
      <c r="D32" s="75" t="s">
        <v>26</v>
      </c>
      <c r="E32" s="75"/>
      <c r="F32" s="76" t="s">
        <v>26</v>
      </c>
      <c r="G32" s="76"/>
    </row>
    <row r="33" spans="1:7" ht="30" customHeight="1" thickTop="1" thickBot="1" x14ac:dyDescent="0.25">
      <c r="B33" s="61" t="s">
        <v>17</v>
      </c>
      <c r="C33" s="62"/>
      <c r="D33" s="63" t="str">
        <f>IF(D29=0,"",ROUNDUP(E29/D29,1))</f>
        <v/>
      </c>
      <c r="E33" s="64"/>
      <c r="F33" s="65" t="str">
        <f>IF(D29=0,"",IF(G29=0,"",ROUNDUP((E29-G29)/D29,1)))</f>
        <v/>
      </c>
      <c r="G33" s="66"/>
    </row>
    <row r="34" spans="1:7" ht="18.75" customHeight="1" thickTop="1" x14ac:dyDescent="0.2"/>
    <row r="35" spans="1:7" ht="16.5" customHeight="1" x14ac:dyDescent="0.2">
      <c r="A35" s="67" t="s">
        <v>36</v>
      </c>
      <c r="B35" s="68"/>
      <c r="C35" s="68"/>
      <c r="D35" s="68"/>
      <c r="E35" s="69"/>
    </row>
    <row r="36" spans="1:7" ht="16.5" customHeight="1" x14ac:dyDescent="0.2">
      <c r="A36" s="53" t="s">
        <v>37</v>
      </c>
      <c r="B36" s="54"/>
      <c r="C36" s="54"/>
      <c r="D36" s="54"/>
      <c r="E36" s="55"/>
    </row>
    <row r="37" spans="1:7" ht="16.5" customHeight="1" x14ac:dyDescent="0.2">
      <c r="A37" s="38"/>
      <c r="B37" s="25" t="s">
        <v>45</v>
      </c>
      <c r="C37" s="25"/>
      <c r="D37" s="37"/>
      <c r="E37" s="39"/>
    </row>
    <row r="38" spans="1:7" ht="16.5" customHeight="1" x14ac:dyDescent="0.2">
      <c r="A38" s="38"/>
      <c r="B38" s="25" t="s">
        <v>38</v>
      </c>
      <c r="C38" s="25"/>
      <c r="D38" s="37"/>
      <c r="E38" s="39"/>
    </row>
    <row r="39" spans="1:7" ht="16.5" customHeight="1" x14ac:dyDescent="0.2">
      <c r="A39" s="38"/>
      <c r="B39" s="25" t="s">
        <v>46</v>
      </c>
      <c r="C39" s="37"/>
      <c r="D39" s="37"/>
      <c r="E39" s="39"/>
    </row>
    <row r="40" spans="1:7" ht="16.5" customHeight="1" x14ac:dyDescent="0.2">
      <c r="A40" s="41"/>
      <c r="B40" s="42" t="s">
        <v>39</v>
      </c>
      <c r="C40" s="46"/>
      <c r="D40" s="46"/>
      <c r="E40" s="47"/>
    </row>
    <row r="41" spans="1:7" ht="16.5" customHeight="1" x14ac:dyDescent="0.2">
      <c r="A41" s="53" t="s">
        <v>43</v>
      </c>
      <c r="B41" s="54"/>
      <c r="C41" s="54"/>
      <c r="D41" s="54"/>
      <c r="E41" s="55"/>
    </row>
    <row r="42" spans="1:7" ht="16.5" customHeight="1" x14ac:dyDescent="0.2">
      <c r="A42" s="38"/>
      <c r="B42" s="25" t="s">
        <v>44</v>
      </c>
      <c r="C42" s="40"/>
      <c r="D42" s="37"/>
      <c r="E42" s="39"/>
    </row>
    <row r="43" spans="1:7" ht="16.5" customHeight="1" x14ac:dyDescent="0.2">
      <c r="A43" s="38"/>
      <c r="B43" s="37"/>
      <c r="C43" s="37" t="s">
        <v>26</v>
      </c>
      <c r="D43" s="37"/>
      <c r="E43" s="39"/>
    </row>
    <row r="44" spans="1:7" ht="16.5" customHeight="1" x14ac:dyDescent="0.2">
      <c r="A44" s="41"/>
      <c r="B44" s="46"/>
      <c r="C44" s="46" t="s">
        <v>40</v>
      </c>
      <c r="D44" s="46"/>
      <c r="E44" s="47"/>
    </row>
    <row r="45" spans="1:7" ht="16.5" customHeight="1" x14ac:dyDescent="0.2">
      <c r="A45" s="56" t="s">
        <v>41</v>
      </c>
      <c r="B45" s="57"/>
      <c r="C45" s="57"/>
      <c r="D45" s="57"/>
      <c r="E45" s="58"/>
    </row>
    <row r="46" spans="1:7" ht="16.5" customHeight="1" x14ac:dyDescent="0.2">
      <c r="A46" s="41"/>
      <c r="B46" s="42" t="s">
        <v>79</v>
      </c>
      <c r="C46" s="43"/>
      <c r="D46" s="44"/>
      <c r="E46" s="45"/>
    </row>
  </sheetData>
  <mergeCells count="30">
    <mergeCell ref="I5:L6"/>
    <mergeCell ref="B6:C6"/>
    <mergeCell ref="D6:E6"/>
    <mergeCell ref="B2:G2"/>
    <mergeCell ref="B4:C4"/>
    <mergeCell ref="D4:E4"/>
    <mergeCell ref="B5:C5"/>
    <mergeCell ref="D5:E5"/>
    <mergeCell ref="B7:C8"/>
    <mergeCell ref="B9:C9"/>
    <mergeCell ref="D9:E9"/>
    <mergeCell ref="B12:C12"/>
    <mergeCell ref="B15:C16"/>
    <mergeCell ref="D15:D16"/>
    <mergeCell ref="E15:E16"/>
    <mergeCell ref="A36:E36"/>
    <mergeCell ref="A41:E41"/>
    <mergeCell ref="A45:E45"/>
    <mergeCell ref="E12:F12"/>
    <mergeCell ref="B33:C33"/>
    <mergeCell ref="D33:E33"/>
    <mergeCell ref="F33:G33"/>
    <mergeCell ref="A35:E35"/>
    <mergeCell ref="F15:G15"/>
    <mergeCell ref="B29:C29"/>
    <mergeCell ref="A31:C31"/>
    <mergeCell ref="D31:E31"/>
    <mergeCell ref="F31:G31"/>
    <mergeCell ref="D32:E32"/>
    <mergeCell ref="F32:G32"/>
  </mergeCells>
  <phoneticPr fontId="2"/>
  <pageMargins left="0.78740157480314965" right="0.39370078740157483" top="0.55118110236220474" bottom="0.19685039370078741" header="0.51181102362204722" footer="0.2362204724409449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3AA7-7C1E-4302-B2E6-10B972B260D3}">
  <sheetPr>
    <tabColor indexed="45"/>
  </sheetPr>
  <dimension ref="A1:L53"/>
  <sheetViews>
    <sheetView view="pageBreakPreview" topLeftCell="A7" zoomScaleNormal="100" workbookViewId="0">
      <selection activeCell="B11" sqref="B11:C11"/>
    </sheetView>
  </sheetViews>
  <sheetFormatPr defaultColWidth="9" defaultRowHeight="21" customHeight="1" x14ac:dyDescent="0.2"/>
  <cols>
    <col min="1" max="1" width="2.77734375" style="100" customWidth="1"/>
    <col min="2" max="9" width="11.44140625" style="100" customWidth="1"/>
    <col min="10" max="10" width="2.6640625" style="100" customWidth="1"/>
    <col min="11" max="16384" width="9" style="100"/>
  </cols>
  <sheetData>
    <row r="1" spans="1:12" ht="21" customHeight="1" x14ac:dyDescent="0.2">
      <c r="I1" s="101" t="s">
        <v>77</v>
      </c>
    </row>
    <row r="2" spans="1:12" ht="16.2" x14ac:dyDescent="0.2">
      <c r="B2" s="102" t="s">
        <v>48</v>
      </c>
      <c r="C2" s="102"/>
      <c r="D2" s="102"/>
      <c r="E2" s="102"/>
      <c r="F2" s="102"/>
      <c r="G2" s="102"/>
      <c r="H2" s="102"/>
      <c r="I2" s="102"/>
    </row>
    <row r="3" spans="1:12" ht="14.4" x14ac:dyDescent="0.2">
      <c r="B3" s="103" t="s">
        <v>49</v>
      </c>
      <c r="C3" s="103"/>
      <c r="D3" s="103"/>
      <c r="E3" s="103"/>
      <c r="F3" s="103"/>
      <c r="G3" s="103"/>
      <c r="H3" s="103"/>
      <c r="I3" s="103"/>
    </row>
    <row r="4" spans="1:12" s="107" customFormat="1" ht="16.2" x14ac:dyDescent="0.2">
      <c r="A4" s="104"/>
      <c r="B4" s="104"/>
      <c r="C4" s="104"/>
      <c r="D4" s="104"/>
      <c r="E4" s="104"/>
      <c r="F4" s="104"/>
      <c r="G4" s="105" t="s">
        <v>50</v>
      </c>
      <c r="H4" s="105"/>
      <c r="I4" s="105"/>
      <c r="J4" s="106"/>
    </row>
    <row r="5" spans="1:12" s="107" customFormat="1" ht="16.2" x14ac:dyDescent="0.2">
      <c r="A5" s="104"/>
      <c r="B5" s="104"/>
      <c r="C5" s="104"/>
      <c r="D5" s="104"/>
      <c r="E5" s="104"/>
      <c r="F5" s="104"/>
      <c r="G5" s="108"/>
      <c r="H5" s="108"/>
      <c r="I5" s="108"/>
      <c r="J5" s="106"/>
    </row>
    <row r="6" spans="1:12" s="107" customFormat="1" ht="9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2" s="107" customFormat="1" ht="25.5" customHeight="1" x14ac:dyDescent="0.2">
      <c r="A7" s="104"/>
      <c r="B7" s="109" t="s">
        <v>51</v>
      </c>
      <c r="C7" s="109"/>
      <c r="D7" s="110"/>
      <c r="E7" s="110"/>
      <c r="F7" s="110"/>
      <c r="G7" s="110"/>
      <c r="H7" s="110"/>
      <c r="I7" s="110"/>
      <c r="J7" s="111"/>
    </row>
    <row r="8" spans="1:12" s="107" customFormat="1" ht="8.25" customHeight="1" x14ac:dyDescent="0.2">
      <c r="A8" s="104"/>
      <c r="B8" s="112"/>
      <c r="C8" s="112"/>
      <c r="D8" s="112"/>
      <c r="E8" s="104"/>
      <c r="F8" s="104"/>
      <c r="G8" s="104"/>
      <c r="H8" s="104"/>
      <c r="I8" s="104"/>
      <c r="J8" s="111"/>
    </row>
    <row r="9" spans="1:12" s="107" customFormat="1" ht="40.049999999999997" customHeight="1" x14ac:dyDescent="0.2">
      <c r="A9" s="104"/>
      <c r="B9" s="209" t="s">
        <v>83</v>
      </c>
      <c r="C9" s="109"/>
      <c r="D9" s="110"/>
      <c r="E9" s="110"/>
      <c r="F9" s="110"/>
      <c r="G9" s="110"/>
      <c r="H9" s="110"/>
      <c r="I9" s="110"/>
      <c r="J9" s="111"/>
    </row>
    <row r="10" spans="1:12" s="107" customFormat="1" ht="8.25" customHeight="1" x14ac:dyDescent="0.2">
      <c r="A10" s="104"/>
      <c r="B10" s="112"/>
      <c r="C10" s="112"/>
      <c r="D10" s="112"/>
      <c r="E10" s="104"/>
      <c r="F10" s="104"/>
      <c r="G10" s="104"/>
      <c r="H10" s="104"/>
      <c r="I10" s="104"/>
      <c r="J10" s="111"/>
    </row>
    <row r="11" spans="1:12" ht="42" customHeight="1" x14ac:dyDescent="0.2">
      <c r="B11" s="113" t="s">
        <v>82</v>
      </c>
      <c r="C11" s="114"/>
      <c r="D11" s="115" t="s">
        <v>52</v>
      </c>
      <c r="E11" s="116">
        <v>3</v>
      </c>
      <c r="F11" s="116">
        <v>4</v>
      </c>
      <c r="G11" s="116">
        <v>5</v>
      </c>
      <c r="H11" s="116">
        <v>6</v>
      </c>
      <c r="I11" s="117" t="s">
        <v>53</v>
      </c>
    </row>
    <row r="12" spans="1:12" ht="42" customHeight="1" x14ac:dyDescent="0.2">
      <c r="B12" s="118"/>
      <c r="C12" s="119"/>
      <c r="D12" s="115" t="s">
        <v>54</v>
      </c>
      <c r="E12" s="120">
        <f>IF($B$12="",0,ROUNDUP(F45/$B$12,2))</f>
        <v>0</v>
      </c>
      <c r="F12" s="120">
        <f>IF($B$12="",0,ROUNDUP(G45/$B$12,2))</f>
        <v>0</v>
      </c>
      <c r="G12" s="120">
        <f>IF($B$12="",0,ROUNDUP(H45/$B$12,2))</f>
        <v>0</v>
      </c>
      <c r="H12" s="120">
        <f>IF($B$12="",0,ROUNDUP(I45/$B$12,2))</f>
        <v>0</v>
      </c>
      <c r="I12" s="121" t="str">
        <f>IF(B12="","",ROUNDUP(E12/9+F12/6+G12/4+H12/2.5,2))</f>
        <v/>
      </c>
    </row>
    <row r="13" spans="1:12" ht="9" customHeight="1" x14ac:dyDescent="0.2">
      <c r="A13" s="122"/>
      <c r="B13" s="122"/>
      <c r="C13" s="123"/>
      <c r="D13" s="123"/>
      <c r="E13" s="123"/>
      <c r="F13" s="123"/>
      <c r="G13" s="124"/>
    </row>
    <row r="14" spans="1:12" ht="45.75" customHeight="1" x14ac:dyDescent="0.2">
      <c r="B14" s="125" t="s">
        <v>55</v>
      </c>
      <c r="C14" s="126" t="s">
        <v>56</v>
      </c>
      <c r="D14" s="127" t="s">
        <v>57</v>
      </c>
      <c r="E14" s="126" t="s">
        <v>58</v>
      </c>
      <c r="F14" s="126" t="s">
        <v>59</v>
      </c>
      <c r="G14" s="126" t="s">
        <v>60</v>
      </c>
      <c r="H14" s="126" t="s">
        <v>61</v>
      </c>
      <c r="I14" s="126" t="s">
        <v>62</v>
      </c>
      <c r="L14" s="128"/>
    </row>
    <row r="15" spans="1:12" ht="17.100000000000001" customHeight="1" x14ac:dyDescent="0.2">
      <c r="B15" s="129">
        <v>1</v>
      </c>
      <c r="C15" s="130"/>
      <c r="D15" s="130"/>
      <c r="E15" s="130"/>
      <c r="F15" s="131" t="str">
        <f>IF(C15&lt;&gt;3,"",E15)</f>
        <v/>
      </c>
      <c r="G15" s="131" t="str">
        <f t="shared" ref="G15:G44" si="0">IF(C15&lt;&gt;4,"",IF(D15="○",ROUNDUP(E15/2,0),E15))</f>
        <v/>
      </c>
      <c r="H15" s="131" t="str">
        <f>IF(C15&lt;&gt;5,"",IF(D15="○",ROUNDUP(E15/2,0),E15))</f>
        <v/>
      </c>
      <c r="I15" s="131" t="str">
        <f>IF(C15&lt;&gt;6,"",IF(D15="○",ROUNDUP(E15/2,0),E15))</f>
        <v/>
      </c>
    </row>
    <row r="16" spans="1:12" ht="17.100000000000001" customHeight="1" x14ac:dyDescent="0.2">
      <c r="B16" s="129">
        <v>2</v>
      </c>
      <c r="C16" s="130"/>
      <c r="D16" s="130"/>
      <c r="E16" s="130"/>
      <c r="F16" s="131" t="str">
        <f t="shared" ref="F16:F43" si="1">IF(C16&lt;&gt;3,"",E16)</f>
        <v/>
      </c>
      <c r="G16" s="131" t="str">
        <f t="shared" si="0"/>
        <v/>
      </c>
      <c r="H16" s="131" t="str">
        <f t="shared" ref="H16:H43" si="2">IF(C16&lt;&gt;5,"",IF(D16="○",ROUNDUP(E16/2,0),E16))</f>
        <v/>
      </c>
      <c r="I16" s="131" t="str">
        <f t="shared" ref="I16:I43" si="3">IF(C16&lt;&gt;6,"",IF(D16="○",ROUNDUP(E16/2,0),E16))</f>
        <v/>
      </c>
    </row>
    <row r="17" spans="2:9" ht="17.100000000000001" customHeight="1" x14ac:dyDescent="0.2">
      <c r="B17" s="129">
        <v>3</v>
      </c>
      <c r="C17" s="130"/>
      <c r="D17" s="130"/>
      <c r="E17" s="130"/>
      <c r="F17" s="131" t="str">
        <f t="shared" si="1"/>
        <v/>
      </c>
      <c r="G17" s="131" t="str">
        <f t="shared" si="0"/>
        <v/>
      </c>
      <c r="H17" s="131" t="str">
        <f t="shared" si="2"/>
        <v/>
      </c>
      <c r="I17" s="131" t="str">
        <f t="shared" si="3"/>
        <v/>
      </c>
    </row>
    <row r="18" spans="2:9" ht="17.100000000000001" customHeight="1" x14ac:dyDescent="0.2">
      <c r="B18" s="129">
        <v>4</v>
      </c>
      <c r="C18" s="130"/>
      <c r="D18" s="130"/>
      <c r="E18" s="130"/>
      <c r="F18" s="131" t="str">
        <f t="shared" si="1"/>
        <v/>
      </c>
      <c r="G18" s="131" t="str">
        <f t="shared" si="0"/>
        <v/>
      </c>
      <c r="H18" s="131" t="str">
        <f t="shared" si="2"/>
        <v/>
      </c>
      <c r="I18" s="131" t="str">
        <f t="shared" si="3"/>
        <v/>
      </c>
    </row>
    <row r="19" spans="2:9" ht="17.100000000000001" customHeight="1" x14ac:dyDescent="0.2">
      <c r="B19" s="129">
        <v>5</v>
      </c>
      <c r="C19" s="130"/>
      <c r="D19" s="130"/>
      <c r="E19" s="130"/>
      <c r="F19" s="131" t="str">
        <f t="shared" si="1"/>
        <v/>
      </c>
      <c r="G19" s="131" t="str">
        <f t="shared" si="0"/>
        <v/>
      </c>
      <c r="H19" s="131" t="str">
        <f t="shared" si="2"/>
        <v/>
      </c>
      <c r="I19" s="131" t="str">
        <f t="shared" si="3"/>
        <v/>
      </c>
    </row>
    <row r="20" spans="2:9" ht="17.100000000000001" customHeight="1" x14ac:dyDescent="0.2">
      <c r="B20" s="129">
        <v>6</v>
      </c>
      <c r="C20" s="130"/>
      <c r="D20" s="130"/>
      <c r="E20" s="130"/>
      <c r="F20" s="131" t="str">
        <f t="shared" si="1"/>
        <v/>
      </c>
      <c r="G20" s="131" t="str">
        <f t="shared" si="0"/>
        <v/>
      </c>
      <c r="H20" s="131" t="str">
        <f t="shared" si="2"/>
        <v/>
      </c>
      <c r="I20" s="131" t="str">
        <f t="shared" si="3"/>
        <v/>
      </c>
    </row>
    <row r="21" spans="2:9" ht="17.100000000000001" customHeight="1" x14ac:dyDescent="0.2">
      <c r="B21" s="129">
        <v>7</v>
      </c>
      <c r="C21" s="130"/>
      <c r="D21" s="130"/>
      <c r="E21" s="130"/>
      <c r="F21" s="131" t="str">
        <f t="shared" si="1"/>
        <v/>
      </c>
      <c r="G21" s="131" t="str">
        <f t="shared" si="0"/>
        <v/>
      </c>
      <c r="H21" s="131" t="str">
        <f t="shared" si="2"/>
        <v/>
      </c>
      <c r="I21" s="131" t="str">
        <f t="shared" si="3"/>
        <v/>
      </c>
    </row>
    <row r="22" spans="2:9" ht="17.100000000000001" customHeight="1" x14ac:dyDescent="0.2">
      <c r="B22" s="129">
        <v>8</v>
      </c>
      <c r="C22" s="130"/>
      <c r="D22" s="130"/>
      <c r="E22" s="130"/>
      <c r="F22" s="131" t="str">
        <f t="shared" si="1"/>
        <v/>
      </c>
      <c r="G22" s="131" t="str">
        <f t="shared" si="0"/>
        <v/>
      </c>
      <c r="H22" s="131" t="str">
        <f t="shared" si="2"/>
        <v/>
      </c>
      <c r="I22" s="131" t="str">
        <f t="shared" si="3"/>
        <v/>
      </c>
    </row>
    <row r="23" spans="2:9" ht="17.100000000000001" customHeight="1" x14ac:dyDescent="0.2">
      <c r="B23" s="129">
        <v>9</v>
      </c>
      <c r="C23" s="130"/>
      <c r="D23" s="130"/>
      <c r="E23" s="130"/>
      <c r="F23" s="131" t="str">
        <f t="shared" si="1"/>
        <v/>
      </c>
      <c r="G23" s="131" t="str">
        <f t="shared" si="0"/>
        <v/>
      </c>
      <c r="H23" s="131" t="str">
        <f t="shared" si="2"/>
        <v/>
      </c>
      <c r="I23" s="131" t="str">
        <f t="shared" si="3"/>
        <v/>
      </c>
    </row>
    <row r="24" spans="2:9" ht="17.100000000000001" customHeight="1" x14ac:dyDescent="0.2">
      <c r="B24" s="129">
        <v>10</v>
      </c>
      <c r="C24" s="130"/>
      <c r="D24" s="130"/>
      <c r="E24" s="130"/>
      <c r="F24" s="131" t="str">
        <f t="shared" si="1"/>
        <v/>
      </c>
      <c r="G24" s="131" t="str">
        <f t="shared" si="0"/>
        <v/>
      </c>
      <c r="H24" s="131" t="str">
        <f t="shared" si="2"/>
        <v/>
      </c>
      <c r="I24" s="131" t="str">
        <f t="shared" si="3"/>
        <v/>
      </c>
    </row>
    <row r="25" spans="2:9" ht="17.100000000000001" customHeight="1" x14ac:dyDescent="0.2">
      <c r="B25" s="129">
        <v>11</v>
      </c>
      <c r="C25" s="130"/>
      <c r="D25" s="130"/>
      <c r="E25" s="130"/>
      <c r="F25" s="131" t="str">
        <f t="shared" si="1"/>
        <v/>
      </c>
      <c r="G25" s="131" t="str">
        <f t="shared" si="0"/>
        <v/>
      </c>
      <c r="H25" s="131" t="str">
        <f t="shared" si="2"/>
        <v/>
      </c>
      <c r="I25" s="131" t="str">
        <f t="shared" si="3"/>
        <v/>
      </c>
    </row>
    <row r="26" spans="2:9" ht="17.100000000000001" customHeight="1" x14ac:dyDescent="0.2">
      <c r="B26" s="129">
        <v>12</v>
      </c>
      <c r="C26" s="130"/>
      <c r="D26" s="130"/>
      <c r="E26" s="130"/>
      <c r="F26" s="131" t="str">
        <f t="shared" si="1"/>
        <v/>
      </c>
      <c r="G26" s="131" t="str">
        <f t="shared" si="0"/>
        <v/>
      </c>
      <c r="H26" s="131" t="str">
        <f t="shared" si="2"/>
        <v/>
      </c>
      <c r="I26" s="131" t="str">
        <f t="shared" si="3"/>
        <v/>
      </c>
    </row>
    <row r="27" spans="2:9" ht="17.100000000000001" customHeight="1" x14ac:dyDescent="0.2">
      <c r="B27" s="129">
        <v>13</v>
      </c>
      <c r="C27" s="130"/>
      <c r="D27" s="130"/>
      <c r="E27" s="130"/>
      <c r="F27" s="131" t="str">
        <f t="shared" si="1"/>
        <v/>
      </c>
      <c r="G27" s="131" t="str">
        <f t="shared" si="0"/>
        <v/>
      </c>
      <c r="H27" s="131" t="str">
        <f t="shared" si="2"/>
        <v/>
      </c>
      <c r="I27" s="131" t="str">
        <f t="shared" si="3"/>
        <v/>
      </c>
    </row>
    <row r="28" spans="2:9" ht="17.100000000000001" customHeight="1" x14ac:dyDescent="0.2">
      <c r="B28" s="129">
        <v>14</v>
      </c>
      <c r="C28" s="130"/>
      <c r="D28" s="130"/>
      <c r="E28" s="130"/>
      <c r="F28" s="131" t="str">
        <f t="shared" si="1"/>
        <v/>
      </c>
      <c r="G28" s="131" t="str">
        <f t="shared" si="0"/>
        <v/>
      </c>
      <c r="H28" s="131" t="str">
        <f t="shared" si="2"/>
        <v/>
      </c>
      <c r="I28" s="131" t="str">
        <f t="shared" si="3"/>
        <v/>
      </c>
    </row>
    <row r="29" spans="2:9" ht="17.100000000000001" customHeight="1" x14ac:dyDescent="0.2">
      <c r="B29" s="129">
        <v>15</v>
      </c>
      <c r="C29" s="130"/>
      <c r="D29" s="130"/>
      <c r="E29" s="130"/>
      <c r="F29" s="131" t="str">
        <f t="shared" si="1"/>
        <v/>
      </c>
      <c r="G29" s="131" t="str">
        <f t="shared" si="0"/>
        <v/>
      </c>
      <c r="H29" s="131" t="str">
        <f t="shared" si="2"/>
        <v/>
      </c>
      <c r="I29" s="131" t="str">
        <f t="shared" si="3"/>
        <v/>
      </c>
    </row>
    <row r="30" spans="2:9" ht="17.100000000000001" customHeight="1" x14ac:dyDescent="0.2">
      <c r="B30" s="129">
        <v>16</v>
      </c>
      <c r="C30" s="130"/>
      <c r="D30" s="130"/>
      <c r="E30" s="130"/>
      <c r="F30" s="131" t="str">
        <f t="shared" si="1"/>
        <v/>
      </c>
      <c r="G30" s="131" t="str">
        <f t="shared" si="0"/>
        <v/>
      </c>
      <c r="H30" s="131" t="str">
        <f t="shared" si="2"/>
        <v/>
      </c>
      <c r="I30" s="131" t="str">
        <f t="shared" si="3"/>
        <v/>
      </c>
    </row>
    <row r="31" spans="2:9" ht="17.100000000000001" customHeight="1" x14ac:dyDescent="0.2">
      <c r="B31" s="129">
        <v>17</v>
      </c>
      <c r="C31" s="130"/>
      <c r="D31" s="130"/>
      <c r="E31" s="130"/>
      <c r="F31" s="131" t="str">
        <f t="shared" si="1"/>
        <v/>
      </c>
      <c r="G31" s="131" t="str">
        <f t="shared" si="0"/>
        <v/>
      </c>
      <c r="H31" s="131" t="str">
        <f t="shared" si="2"/>
        <v/>
      </c>
      <c r="I31" s="131" t="str">
        <f t="shared" si="3"/>
        <v/>
      </c>
    </row>
    <row r="32" spans="2:9" ht="17.100000000000001" customHeight="1" x14ac:dyDescent="0.2">
      <c r="B32" s="129">
        <v>18</v>
      </c>
      <c r="C32" s="130"/>
      <c r="D32" s="130"/>
      <c r="E32" s="130"/>
      <c r="F32" s="131" t="str">
        <f t="shared" si="1"/>
        <v/>
      </c>
      <c r="G32" s="131" t="str">
        <f t="shared" si="0"/>
        <v/>
      </c>
      <c r="H32" s="131" t="str">
        <f t="shared" si="2"/>
        <v/>
      </c>
      <c r="I32" s="131" t="str">
        <f t="shared" si="3"/>
        <v/>
      </c>
    </row>
    <row r="33" spans="2:9" ht="17.100000000000001" customHeight="1" x14ac:dyDescent="0.2">
      <c r="B33" s="129">
        <v>19</v>
      </c>
      <c r="C33" s="130"/>
      <c r="D33" s="130"/>
      <c r="E33" s="130"/>
      <c r="F33" s="131" t="str">
        <f t="shared" si="1"/>
        <v/>
      </c>
      <c r="G33" s="131" t="str">
        <f t="shared" si="0"/>
        <v/>
      </c>
      <c r="H33" s="131" t="str">
        <f t="shared" si="2"/>
        <v/>
      </c>
      <c r="I33" s="131" t="str">
        <f t="shared" si="3"/>
        <v/>
      </c>
    </row>
    <row r="34" spans="2:9" ht="17.100000000000001" customHeight="1" x14ac:dyDescent="0.2">
      <c r="B34" s="129">
        <v>20</v>
      </c>
      <c r="C34" s="130"/>
      <c r="D34" s="130"/>
      <c r="E34" s="130"/>
      <c r="F34" s="131" t="str">
        <f t="shared" si="1"/>
        <v/>
      </c>
      <c r="G34" s="131" t="str">
        <f t="shared" si="0"/>
        <v/>
      </c>
      <c r="H34" s="131" t="str">
        <f t="shared" si="2"/>
        <v/>
      </c>
      <c r="I34" s="131" t="str">
        <f t="shared" si="3"/>
        <v/>
      </c>
    </row>
    <row r="35" spans="2:9" ht="17.100000000000001" customHeight="1" x14ac:dyDescent="0.2">
      <c r="B35" s="129">
        <v>21</v>
      </c>
      <c r="C35" s="130"/>
      <c r="D35" s="130"/>
      <c r="E35" s="130"/>
      <c r="F35" s="131" t="str">
        <f t="shared" si="1"/>
        <v/>
      </c>
      <c r="G35" s="131" t="str">
        <f t="shared" si="0"/>
        <v/>
      </c>
      <c r="H35" s="131" t="str">
        <f t="shared" si="2"/>
        <v/>
      </c>
      <c r="I35" s="131" t="str">
        <f t="shared" si="3"/>
        <v/>
      </c>
    </row>
    <row r="36" spans="2:9" ht="17.100000000000001" customHeight="1" x14ac:dyDescent="0.2">
      <c r="B36" s="129">
        <v>22</v>
      </c>
      <c r="C36" s="130"/>
      <c r="D36" s="130"/>
      <c r="E36" s="130"/>
      <c r="F36" s="131" t="str">
        <f t="shared" si="1"/>
        <v/>
      </c>
      <c r="G36" s="131" t="str">
        <f t="shared" si="0"/>
        <v/>
      </c>
      <c r="H36" s="131" t="str">
        <f t="shared" si="2"/>
        <v/>
      </c>
      <c r="I36" s="131" t="str">
        <f t="shared" si="3"/>
        <v/>
      </c>
    </row>
    <row r="37" spans="2:9" ht="17.100000000000001" customHeight="1" x14ac:dyDescent="0.2">
      <c r="B37" s="129">
        <v>23</v>
      </c>
      <c r="C37" s="130"/>
      <c r="D37" s="130"/>
      <c r="E37" s="130"/>
      <c r="F37" s="131" t="str">
        <f t="shared" si="1"/>
        <v/>
      </c>
      <c r="G37" s="131" t="str">
        <f t="shared" si="0"/>
        <v/>
      </c>
      <c r="H37" s="131" t="str">
        <f t="shared" si="2"/>
        <v/>
      </c>
      <c r="I37" s="131" t="str">
        <f t="shared" si="3"/>
        <v/>
      </c>
    </row>
    <row r="38" spans="2:9" ht="17.100000000000001" customHeight="1" x14ac:dyDescent="0.2">
      <c r="B38" s="129">
        <v>24</v>
      </c>
      <c r="C38" s="130"/>
      <c r="D38" s="130"/>
      <c r="E38" s="130"/>
      <c r="F38" s="131" t="str">
        <f t="shared" si="1"/>
        <v/>
      </c>
      <c r="G38" s="131" t="str">
        <f t="shared" si="0"/>
        <v/>
      </c>
      <c r="H38" s="131" t="str">
        <f t="shared" si="2"/>
        <v/>
      </c>
      <c r="I38" s="131" t="str">
        <f t="shared" si="3"/>
        <v/>
      </c>
    </row>
    <row r="39" spans="2:9" ht="17.100000000000001" customHeight="1" x14ac:dyDescent="0.2">
      <c r="B39" s="129">
        <v>25</v>
      </c>
      <c r="C39" s="130"/>
      <c r="D39" s="130"/>
      <c r="E39" s="130"/>
      <c r="F39" s="131" t="str">
        <f t="shared" si="1"/>
        <v/>
      </c>
      <c r="G39" s="131" t="str">
        <f t="shared" si="0"/>
        <v/>
      </c>
      <c r="H39" s="131" t="str">
        <f t="shared" si="2"/>
        <v/>
      </c>
      <c r="I39" s="131" t="str">
        <f t="shared" si="3"/>
        <v/>
      </c>
    </row>
    <row r="40" spans="2:9" ht="17.100000000000001" customHeight="1" x14ac:dyDescent="0.2">
      <c r="B40" s="129">
        <v>26</v>
      </c>
      <c r="C40" s="130"/>
      <c r="D40" s="130"/>
      <c r="E40" s="130"/>
      <c r="F40" s="131" t="str">
        <f t="shared" si="1"/>
        <v/>
      </c>
      <c r="G40" s="131" t="str">
        <f t="shared" si="0"/>
        <v/>
      </c>
      <c r="H40" s="131" t="str">
        <f t="shared" si="2"/>
        <v/>
      </c>
      <c r="I40" s="131" t="str">
        <f t="shared" si="3"/>
        <v/>
      </c>
    </row>
    <row r="41" spans="2:9" ht="17.100000000000001" customHeight="1" x14ac:dyDescent="0.2">
      <c r="B41" s="129">
        <v>27</v>
      </c>
      <c r="C41" s="130"/>
      <c r="D41" s="130"/>
      <c r="E41" s="130"/>
      <c r="F41" s="131" t="str">
        <f t="shared" si="1"/>
        <v/>
      </c>
      <c r="G41" s="131" t="str">
        <f t="shared" si="0"/>
        <v/>
      </c>
      <c r="H41" s="131" t="str">
        <f t="shared" si="2"/>
        <v/>
      </c>
      <c r="I41" s="131" t="str">
        <f t="shared" si="3"/>
        <v/>
      </c>
    </row>
    <row r="42" spans="2:9" ht="17.100000000000001" customHeight="1" x14ac:dyDescent="0.2">
      <c r="B42" s="129">
        <v>28</v>
      </c>
      <c r="C42" s="130"/>
      <c r="D42" s="130"/>
      <c r="E42" s="130"/>
      <c r="F42" s="131" t="str">
        <f t="shared" si="1"/>
        <v/>
      </c>
      <c r="G42" s="131" t="str">
        <f t="shared" si="0"/>
        <v/>
      </c>
      <c r="H42" s="131" t="str">
        <f t="shared" si="2"/>
        <v/>
      </c>
      <c r="I42" s="131" t="str">
        <f t="shared" si="3"/>
        <v/>
      </c>
    </row>
    <row r="43" spans="2:9" ht="17.100000000000001" customHeight="1" x14ac:dyDescent="0.2">
      <c r="B43" s="129">
        <v>29</v>
      </c>
      <c r="C43" s="130"/>
      <c r="D43" s="130"/>
      <c r="E43" s="130"/>
      <c r="F43" s="131" t="str">
        <f t="shared" si="1"/>
        <v/>
      </c>
      <c r="G43" s="131" t="str">
        <f t="shared" si="0"/>
        <v/>
      </c>
      <c r="H43" s="131" t="str">
        <f t="shared" si="2"/>
        <v/>
      </c>
      <c r="I43" s="131" t="str">
        <f t="shared" si="3"/>
        <v/>
      </c>
    </row>
    <row r="44" spans="2:9" ht="17.100000000000001" customHeight="1" thickBot="1" x14ac:dyDescent="0.25">
      <c r="B44" s="132">
        <v>30</v>
      </c>
      <c r="C44" s="133"/>
      <c r="D44" s="133"/>
      <c r="E44" s="133"/>
      <c r="F44" s="134" t="str">
        <f>IF(C44&lt;&gt;3,"",E44)</f>
        <v/>
      </c>
      <c r="G44" s="131" t="str">
        <f t="shared" si="0"/>
        <v/>
      </c>
      <c r="H44" s="135" t="str">
        <f>IF(C44&lt;&gt;5,"",IF(D44="○",ROUNDUP(E44/2,0),E44))</f>
        <v/>
      </c>
      <c r="I44" s="136" t="str">
        <f>IF(C44&lt;&gt;6,"",IF(D44="○",ROUNDUP(E44/2,0),E44))</f>
        <v/>
      </c>
    </row>
    <row r="45" spans="2:9" ht="17.100000000000001" customHeight="1" thickTop="1" x14ac:dyDescent="0.2">
      <c r="B45" s="137" t="s">
        <v>15</v>
      </c>
      <c r="C45" s="138"/>
      <c r="D45" s="138"/>
      <c r="E45" s="139">
        <f>SUM(E15:E44)</f>
        <v>0</v>
      </c>
      <c r="F45" s="139">
        <f>SUM(F15:F44)</f>
        <v>0</v>
      </c>
      <c r="G45" s="139">
        <f>SUM(G15:G44)</f>
        <v>0</v>
      </c>
      <c r="H45" s="139">
        <f>SUM(H15:H44)</f>
        <v>0</v>
      </c>
      <c r="I45" s="139">
        <f>SUM(I15:I44)</f>
        <v>0</v>
      </c>
    </row>
    <row r="46" spans="2:9" ht="18" customHeight="1" x14ac:dyDescent="0.2">
      <c r="E46" s="140"/>
    </row>
    <row r="47" spans="2:9" ht="6.75" customHeight="1" x14ac:dyDescent="0.2"/>
    <row r="48" spans="2:9" ht="14.4" x14ac:dyDescent="0.2">
      <c r="B48" s="141" t="s">
        <v>63</v>
      </c>
    </row>
    <row r="49" spans="2:2" ht="9.9" customHeight="1" x14ac:dyDescent="0.2">
      <c r="B49" s="141"/>
    </row>
    <row r="50" spans="2:2" ht="9.9" customHeight="1" x14ac:dyDescent="0.2">
      <c r="B50" s="141"/>
    </row>
    <row r="51" spans="2:2" ht="9.9" customHeight="1" x14ac:dyDescent="0.2">
      <c r="B51" s="141"/>
    </row>
    <row r="52" spans="2:2" ht="14.4" x14ac:dyDescent="0.2">
      <c r="B52" s="141"/>
    </row>
    <row r="53" spans="2:2" ht="9.9" customHeight="1" x14ac:dyDescent="0.2">
      <c r="B53" s="141"/>
    </row>
  </sheetData>
  <mergeCells count="11">
    <mergeCell ref="B11:C11"/>
    <mergeCell ref="B12:C12"/>
    <mergeCell ref="C13:F13"/>
    <mergeCell ref="B9:C9"/>
    <mergeCell ref="D9:I9"/>
    <mergeCell ref="B2:I2"/>
    <mergeCell ref="B3:I3"/>
    <mergeCell ref="G4:I4"/>
    <mergeCell ref="G5:I5"/>
    <mergeCell ref="B7:C7"/>
    <mergeCell ref="D7:I7"/>
  </mergeCells>
  <phoneticPr fontId="2"/>
  <pageMargins left="0.68" right="0.54" top="0.78" bottom="0.45" header="0.51200000000000001" footer="0.28999999999999998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A52E-3029-4362-87CC-4FEA23FC3130}">
  <sheetPr>
    <pageSetUpPr fitToPage="1"/>
  </sheetPr>
  <dimension ref="A1:N47"/>
  <sheetViews>
    <sheetView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3.44140625" style="1" customWidth="1"/>
    <col min="2" max="2" width="7.33203125" style="1" customWidth="1"/>
    <col min="3" max="3" width="7.33203125" style="2" customWidth="1"/>
    <col min="4" max="6" width="16.88671875" style="1" customWidth="1"/>
    <col min="7" max="8" width="17.44140625" style="1" customWidth="1"/>
    <col min="9" max="9" width="2.77734375" style="1" customWidth="1"/>
    <col min="10" max="16384" width="9" style="1"/>
  </cols>
  <sheetData>
    <row r="1" spans="1:14" x14ac:dyDescent="0.2">
      <c r="B1" s="10"/>
      <c r="H1" s="20" t="s">
        <v>78</v>
      </c>
    </row>
    <row r="2" spans="1:14" ht="19.2" x14ac:dyDescent="0.2">
      <c r="B2" s="99" t="s">
        <v>80</v>
      </c>
      <c r="C2" s="99"/>
      <c r="D2" s="99"/>
      <c r="E2" s="99"/>
      <c r="F2" s="99"/>
      <c r="G2" s="99"/>
      <c r="H2" s="99"/>
    </row>
    <row r="3" spans="1:14" ht="15" customHeight="1" x14ac:dyDescent="0.2"/>
    <row r="4" spans="1:14" ht="26.25" customHeight="1" x14ac:dyDescent="0.2">
      <c r="B4" s="142" t="s">
        <v>0</v>
      </c>
      <c r="C4" s="96"/>
      <c r="D4" s="143"/>
      <c r="E4" s="144"/>
      <c r="F4" s="145"/>
      <c r="I4" s="146"/>
      <c r="J4" s="146"/>
      <c r="K4" s="146"/>
      <c r="L4" s="146"/>
      <c r="M4" s="146"/>
      <c r="N4" s="146"/>
    </row>
    <row r="5" spans="1:14" ht="26.25" customHeight="1" x14ac:dyDescent="0.2">
      <c r="B5" s="147" t="s">
        <v>1</v>
      </c>
      <c r="C5" s="148"/>
      <c r="D5" s="149" t="s">
        <v>64</v>
      </c>
      <c r="E5" s="150"/>
      <c r="F5" s="145"/>
      <c r="G5" s="21"/>
      <c r="H5" s="21"/>
      <c r="I5" s="146"/>
      <c r="J5" s="94"/>
      <c r="K5" s="94"/>
      <c r="L5" s="94"/>
      <c r="M5" s="94"/>
      <c r="N5" s="146"/>
    </row>
    <row r="6" spans="1:14" ht="26.25" customHeight="1" x14ac:dyDescent="0.2">
      <c r="B6" s="151" t="s">
        <v>65</v>
      </c>
      <c r="C6" s="96"/>
      <c r="D6" s="143"/>
      <c r="E6" s="144"/>
      <c r="F6" s="152" t="s">
        <v>66</v>
      </c>
      <c r="G6" s="21"/>
      <c r="H6" s="21"/>
      <c r="I6" s="146"/>
      <c r="J6" s="94"/>
      <c r="K6" s="94"/>
      <c r="L6" s="94"/>
      <c r="M6" s="94"/>
      <c r="N6" s="146"/>
    </row>
    <row r="7" spans="1:14" ht="26.25" customHeight="1" x14ac:dyDescent="0.2">
      <c r="B7" s="142" t="s">
        <v>18</v>
      </c>
      <c r="C7" s="96"/>
      <c r="D7" s="143"/>
      <c r="E7" s="144"/>
      <c r="F7" s="145"/>
      <c r="I7" s="146"/>
      <c r="J7" s="94"/>
      <c r="K7" s="94"/>
      <c r="L7" s="94"/>
      <c r="M7" s="94"/>
      <c r="N7" s="146"/>
    </row>
    <row r="8" spans="1:14" ht="20.25" customHeight="1" x14ac:dyDescent="0.2">
      <c r="B8" s="77" t="s">
        <v>30</v>
      </c>
      <c r="C8" s="78"/>
      <c r="D8" s="48" t="s">
        <v>32</v>
      </c>
      <c r="E8" s="49"/>
      <c r="F8" s="145"/>
      <c r="I8" s="146"/>
      <c r="J8" s="52"/>
      <c r="K8" s="52"/>
      <c r="L8" s="52"/>
      <c r="M8" s="52"/>
      <c r="N8" s="146"/>
    </row>
    <row r="9" spans="1:14" ht="20.25" customHeight="1" x14ac:dyDescent="0.2">
      <c r="B9" s="79"/>
      <c r="C9" s="80"/>
      <c r="D9" s="50" t="s">
        <v>31</v>
      </c>
      <c r="E9" s="51"/>
      <c r="F9" s="145"/>
      <c r="I9" s="146"/>
      <c r="J9" s="52"/>
      <c r="K9" s="52"/>
      <c r="L9" s="52"/>
      <c r="M9" s="52"/>
      <c r="N9" s="146"/>
    </row>
    <row r="10" spans="1:14" ht="25.05" customHeight="1" x14ac:dyDescent="0.2">
      <c r="B10" s="147" t="s">
        <v>19</v>
      </c>
      <c r="C10" s="148"/>
      <c r="D10" s="153"/>
      <c r="E10" s="150"/>
      <c r="F10" s="145"/>
      <c r="I10" s="146"/>
      <c r="J10" s="146"/>
      <c r="K10" s="146"/>
      <c r="L10" s="146"/>
      <c r="M10" s="146"/>
      <c r="N10" s="146"/>
    </row>
    <row r="11" spans="1:14" ht="7.5" customHeight="1" x14ac:dyDescent="0.2"/>
    <row r="12" spans="1:14" ht="18.75" customHeight="1" x14ac:dyDescent="0.2">
      <c r="A12" s="21" t="s">
        <v>29</v>
      </c>
    </row>
    <row r="13" spans="1:14" ht="30" customHeight="1" x14ac:dyDescent="0.2">
      <c r="B13" s="154" t="s">
        <v>16</v>
      </c>
      <c r="C13" s="148"/>
      <c r="D13" s="155"/>
      <c r="E13" s="59" t="s">
        <v>47</v>
      </c>
      <c r="F13" s="60"/>
      <c r="G13" s="23"/>
      <c r="H13" s="23"/>
    </row>
    <row r="14" spans="1:14" ht="6.75" customHeight="1" x14ac:dyDescent="0.2">
      <c r="C14" s="156"/>
      <c r="D14" s="157"/>
      <c r="E14" s="157"/>
      <c r="F14" s="158"/>
    </row>
    <row r="15" spans="1:14" ht="18.75" customHeight="1" thickBot="1" x14ac:dyDescent="0.25">
      <c r="A15" s="1" t="s">
        <v>20</v>
      </c>
    </row>
    <row r="16" spans="1:14" s="159" customFormat="1" ht="20.100000000000001" customHeight="1" thickTop="1" x14ac:dyDescent="0.2">
      <c r="B16" s="86" t="s">
        <v>24</v>
      </c>
      <c r="C16" s="87"/>
      <c r="D16" s="160" t="s">
        <v>14</v>
      </c>
      <c r="E16" s="161" t="s">
        <v>67</v>
      </c>
      <c r="F16" s="162" t="s">
        <v>68</v>
      </c>
      <c r="G16" s="163"/>
      <c r="H16" s="164"/>
    </row>
    <row r="17" spans="1:8" s="159" customFormat="1" ht="20.100000000000001" customHeight="1" thickBot="1" x14ac:dyDescent="0.25">
      <c r="B17" s="88"/>
      <c r="C17" s="89"/>
      <c r="D17" s="165"/>
      <c r="E17" s="166"/>
      <c r="F17" s="167" t="s">
        <v>69</v>
      </c>
      <c r="G17" s="168" t="s">
        <v>70</v>
      </c>
      <c r="H17" s="169" t="s">
        <v>71</v>
      </c>
    </row>
    <row r="18" spans="1:8" ht="20.100000000000001" customHeight="1" x14ac:dyDescent="0.2">
      <c r="A18" s="170" t="s">
        <v>72</v>
      </c>
      <c r="B18" s="16" t="s">
        <v>23</v>
      </c>
      <c r="C18" s="171" t="s">
        <v>2</v>
      </c>
      <c r="D18" s="172"/>
      <c r="E18" s="173">
        <f>F18+(G18*0.75)+(H18*0.5)</f>
        <v>0</v>
      </c>
      <c r="F18" s="174"/>
      <c r="G18" s="175"/>
      <c r="H18" s="176"/>
    </row>
    <row r="19" spans="1:8" ht="20.100000000000001" customHeight="1" x14ac:dyDescent="0.2">
      <c r="A19" s="177" t="s">
        <v>73</v>
      </c>
      <c r="B19" s="17" t="s">
        <v>23</v>
      </c>
      <c r="C19" s="178" t="s">
        <v>3</v>
      </c>
      <c r="D19" s="179"/>
      <c r="E19" s="173">
        <f t="shared" ref="E19:E29" si="0">F19+(G19*0.75)+(H19*0.5)</f>
        <v>0</v>
      </c>
      <c r="F19" s="180"/>
      <c r="G19" s="181"/>
      <c r="H19" s="182"/>
    </row>
    <row r="20" spans="1:8" ht="20.100000000000001" customHeight="1" x14ac:dyDescent="0.2">
      <c r="A20" s="177"/>
      <c r="B20" s="17" t="s">
        <v>23</v>
      </c>
      <c r="C20" s="178" t="s">
        <v>4</v>
      </c>
      <c r="D20" s="179"/>
      <c r="E20" s="173">
        <f t="shared" si="0"/>
        <v>0</v>
      </c>
      <c r="F20" s="180"/>
      <c r="G20" s="181"/>
      <c r="H20" s="182"/>
    </row>
    <row r="21" spans="1:8" ht="20.100000000000001" customHeight="1" x14ac:dyDescent="0.2">
      <c r="A21" s="177"/>
      <c r="B21" s="17" t="s">
        <v>23</v>
      </c>
      <c r="C21" s="178" t="s">
        <v>5</v>
      </c>
      <c r="D21" s="179"/>
      <c r="E21" s="173">
        <f t="shared" si="0"/>
        <v>0</v>
      </c>
      <c r="F21" s="180"/>
      <c r="G21" s="181"/>
      <c r="H21" s="182"/>
    </row>
    <row r="22" spans="1:8" ht="20.100000000000001" customHeight="1" x14ac:dyDescent="0.2">
      <c r="A22" s="177"/>
      <c r="B22" s="17" t="s">
        <v>23</v>
      </c>
      <c r="C22" s="178" t="s">
        <v>6</v>
      </c>
      <c r="D22" s="179"/>
      <c r="E22" s="173">
        <f t="shared" si="0"/>
        <v>0</v>
      </c>
      <c r="F22" s="180"/>
      <c r="G22" s="181"/>
      <c r="H22" s="182"/>
    </row>
    <row r="23" spans="1:8" ht="20.100000000000001" customHeight="1" x14ac:dyDescent="0.2">
      <c r="A23" s="177"/>
      <c r="B23" s="17" t="s">
        <v>23</v>
      </c>
      <c r="C23" s="178" t="s">
        <v>7</v>
      </c>
      <c r="D23" s="179"/>
      <c r="E23" s="173">
        <f t="shared" si="0"/>
        <v>0</v>
      </c>
      <c r="F23" s="180"/>
      <c r="G23" s="181"/>
      <c r="H23" s="182"/>
    </row>
    <row r="24" spans="1:8" ht="20.100000000000001" customHeight="1" x14ac:dyDescent="0.2">
      <c r="A24" s="177"/>
      <c r="B24" s="17" t="s">
        <v>23</v>
      </c>
      <c r="C24" s="178" t="s">
        <v>8</v>
      </c>
      <c r="D24" s="179"/>
      <c r="E24" s="173">
        <f t="shared" si="0"/>
        <v>0</v>
      </c>
      <c r="F24" s="180"/>
      <c r="G24" s="181"/>
      <c r="H24" s="182"/>
    </row>
    <row r="25" spans="1:8" ht="20.100000000000001" customHeight="1" x14ac:dyDescent="0.2">
      <c r="B25" s="17" t="s">
        <v>23</v>
      </c>
      <c r="C25" s="178" t="s">
        <v>9</v>
      </c>
      <c r="D25" s="179"/>
      <c r="E25" s="173">
        <f t="shared" si="0"/>
        <v>0</v>
      </c>
      <c r="F25" s="180"/>
      <c r="G25" s="181"/>
      <c r="H25" s="182"/>
    </row>
    <row r="26" spans="1:8" ht="20.100000000000001" customHeight="1" x14ac:dyDescent="0.2">
      <c r="B26" s="17" t="s">
        <v>23</v>
      </c>
      <c r="C26" s="178" t="s">
        <v>10</v>
      </c>
      <c r="D26" s="179"/>
      <c r="E26" s="173">
        <f t="shared" si="0"/>
        <v>0</v>
      </c>
      <c r="F26" s="180"/>
      <c r="G26" s="181"/>
      <c r="H26" s="182"/>
    </row>
    <row r="27" spans="1:8" ht="20.100000000000001" customHeight="1" x14ac:dyDescent="0.2">
      <c r="B27" s="17" t="s">
        <v>23</v>
      </c>
      <c r="C27" s="178" t="s">
        <v>11</v>
      </c>
      <c r="D27" s="179"/>
      <c r="E27" s="173">
        <f t="shared" si="0"/>
        <v>0</v>
      </c>
      <c r="F27" s="180"/>
      <c r="G27" s="181"/>
      <c r="H27" s="182"/>
    </row>
    <row r="28" spans="1:8" ht="20.100000000000001" customHeight="1" x14ac:dyDescent="0.2">
      <c r="B28" s="17" t="s">
        <v>23</v>
      </c>
      <c r="C28" s="178" t="s">
        <v>12</v>
      </c>
      <c r="D28" s="179"/>
      <c r="E28" s="173">
        <f t="shared" si="0"/>
        <v>0</v>
      </c>
      <c r="F28" s="180"/>
      <c r="G28" s="181"/>
      <c r="H28" s="182"/>
    </row>
    <row r="29" spans="1:8" ht="20.100000000000001" customHeight="1" thickBot="1" x14ac:dyDescent="0.25">
      <c r="B29" s="18" t="s">
        <v>23</v>
      </c>
      <c r="C29" s="183" t="s">
        <v>13</v>
      </c>
      <c r="D29" s="184"/>
      <c r="E29" s="173">
        <f t="shared" si="0"/>
        <v>0</v>
      </c>
      <c r="F29" s="185"/>
      <c r="G29" s="186"/>
      <c r="H29" s="187"/>
    </row>
    <row r="30" spans="1:8" ht="20.100000000000001" customHeight="1" thickBot="1" x14ac:dyDescent="0.25">
      <c r="B30" s="188" t="s">
        <v>15</v>
      </c>
      <c r="C30" s="73"/>
      <c r="D30" s="189">
        <f>SUM(D18:D29)</f>
        <v>0</v>
      </c>
      <c r="E30" s="190">
        <f>SUM(E18:E29)</f>
        <v>0</v>
      </c>
      <c r="F30" s="191">
        <f>SUM(F18:F29)</f>
        <v>0</v>
      </c>
      <c r="G30" s="192">
        <f>SUM(G18:G29)</f>
        <v>0</v>
      </c>
      <c r="H30" s="193">
        <f>SUM(H18:H29)</f>
        <v>0</v>
      </c>
    </row>
    <row r="31" spans="1:8" ht="13.05" customHeight="1" thickTop="1" x14ac:dyDescent="0.2">
      <c r="G31" s="194" t="s">
        <v>74</v>
      </c>
      <c r="H31" s="194" t="s">
        <v>74</v>
      </c>
    </row>
    <row r="32" spans="1:8" ht="24.75" customHeight="1" x14ac:dyDescent="0.2">
      <c r="A32" s="74" t="s">
        <v>42</v>
      </c>
      <c r="B32" s="74"/>
      <c r="C32" s="74"/>
      <c r="D32" s="60" t="s">
        <v>21</v>
      </c>
      <c r="E32" s="60"/>
      <c r="G32" s="195" t="s">
        <v>75</v>
      </c>
      <c r="H32" s="195" t="s">
        <v>76</v>
      </c>
    </row>
    <row r="33" spans="1:8" ht="13.8" thickBot="1" x14ac:dyDescent="0.25">
      <c r="D33" s="75" t="s">
        <v>26</v>
      </c>
      <c r="E33" s="75"/>
      <c r="F33" s="196"/>
      <c r="G33" s="196"/>
      <c r="H33" s="197"/>
    </row>
    <row r="34" spans="1:8" ht="30" customHeight="1" thickTop="1" thickBot="1" x14ac:dyDescent="0.25">
      <c r="B34" s="198" t="s">
        <v>17</v>
      </c>
      <c r="C34" s="62"/>
      <c r="D34" s="199" t="str">
        <f>IF(D30=0,"",ROUNDUP(E30/D30,1))</f>
        <v/>
      </c>
      <c r="E34" s="200"/>
      <c r="F34" s="201" t="str">
        <f>IF(D30=0,"",IF(G30=0,"",ROUNDUP((E30-G30)/D30,1)))</f>
        <v/>
      </c>
      <c r="G34" s="202"/>
      <c r="H34" s="203"/>
    </row>
    <row r="35" spans="1:8" ht="18.75" customHeight="1" thickTop="1" x14ac:dyDescent="0.2"/>
    <row r="36" spans="1:8" ht="16.5" customHeight="1" x14ac:dyDescent="0.2">
      <c r="A36" s="67" t="s">
        <v>36</v>
      </c>
      <c r="B36" s="68"/>
      <c r="C36" s="68"/>
      <c r="D36" s="68"/>
      <c r="E36" s="69"/>
    </row>
    <row r="37" spans="1:8" ht="16.5" customHeight="1" x14ac:dyDescent="0.2">
      <c r="A37" s="53" t="s">
        <v>37</v>
      </c>
      <c r="B37" s="54"/>
      <c r="C37" s="54"/>
      <c r="D37" s="54"/>
      <c r="E37" s="55"/>
    </row>
    <row r="38" spans="1:8" ht="16.5" customHeight="1" x14ac:dyDescent="0.2">
      <c r="A38" s="204"/>
      <c r="B38" s="25" t="s">
        <v>45</v>
      </c>
      <c r="C38" s="25"/>
      <c r="D38" s="37"/>
      <c r="E38" s="39"/>
    </row>
    <row r="39" spans="1:8" ht="16.5" customHeight="1" x14ac:dyDescent="0.2">
      <c r="A39" s="204"/>
      <c r="B39" s="25" t="s">
        <v>38</v>
      </c>
      <c r="C39" s="25"/>
      <c r="D39" s="37"/>
      <c r="E39" s="39"/>
    </row>
    <row r="40" spans="1:8" ht="16.5" customHeight="1" x14ac:dyDescent="0.2">
      <c r="A40" s="204"/>
      <c r="B40" s="25" t="s">
        <v>46</v>
      </c>
      <c r="C40" s="37"/>
      <c r="D40" s="37"/>
      <c r="E40" s="39"/>
    </row>
    <row r="41" spans="1:8" ht="16.5" customHeight="1" x14ac:dyDescent="0.2">
      <c r="A41" s="205"/>
      <c r="B41" s="42" t="s">
        <v>39</v>
      </c>
      <c r="C41" s="46"/>
      <c r="D41" s="46"/>
      <c r="E41" s="47"/>
    </row>
    <row r="42" spans="1:8" ht="16.5" customHeight="1" x14ac:dyDescent="0.2">
      <c r="A42" s="53" t="s">
        <v>43</v>
      </c>
      <c r="B42" s="54"/>
      <c r="C42" s="54"/>
      <c r="D42" s="54"/>
      <c r="E42" s="55"/>
    </row>
    <row r="43" spans="1:8" ht="16.5" customHeight="1" x14ac:dyDescent="0.2">
      <c r="A43" s="204"/>
      <c r="B43" s="25" t="s">
        <v>44</v>
      </c>
      <c r="C43" s="40"/>
      <c r="D43" s="37"/>
      <c r="E43" s="39"/>
    </row>
    <row r="44" spans="1:8" ht="16.5" customHeight="1" x14ac:dyDescent="0.2">
      <c r="A44" s="204"/>
      <c r="B44" s="37"/>
      <c r="C44" s="37" t="s">
        <v>26</v>
      </c>
      <c r="D44" s="37"/>
      <c r="E44" s="39"/>
    </row>
    <row r="45" spans="1:8" ht="16.5" customHeight="1" x14ac:dyDescent="0.2">
      <c r="A45" s="205"/>
      <c r="B45" s="46"/>
      <c r="C45" s="46" t="s">
        <v>40</v>
      </c>
      <c r="D45" s="46"/>
      <c r="E45" s="47"/>
    </row>
    <row r="46" spans="1:8" ht="16.5" customHeight="1" x14ac:dyDescent="0.2">
      <c r="A46" s="56" t="s">
        <v>41</v>
      </c>
      <c r="B46" s="57"/>
      <c r="C46" s="57"/>
      <c r="D46" s="57"/>
      <c r="E46" s="58"/>
    </row>
    <row r="47" spans="1:8" ht="16.5" customHeight="1" x14ac:dyDescent="0.2">
      <c r="A47" s="205"/>
      <c r="B47" s="42" t="s">
        <v>35</v>
      </c>
      <c r="C47" s="206"/>
      <c r="D47" s="207"/>
      <c r="E47" s="208"/>
    </row>
  </sheetData>
  <mergeCells count="32">
    <mergeCell ref="A46:E46"/>
    <mergeCell ref="B34:C34"/>
    <mergeCell ref="D34:E34"/>
    <mergeCell ref="F34:G34"/>
    <mergeCell ref="A36:E36"/>
    <mergeCell ref="A37:E37"/>
    <mergeCell ref="A42:E42"/>
    <mergeCell ref="A19:A24"/>
    <mergeCell ref="B30:C30"/>
    <mergeCell ref="A32:C32"/>
    <mergeCell ref="D32:E32"/>
    <mergeCell ref="D33:E33"/>
    <mergeCell ref="F33:G33"/>
    <mergeCell ref="B8:C9"/>
    <mergeCell ref="B10:C10"/>
    <mergeCell ref="D10:E10"/>
    <mergeCell ref="B13:C13"/>
    <mergeCell ref="E13:F13"/>
    <mergeCell ref="B16:C17"/>
    <mergeCell ref="D16:D17"/>
    <mergeCell ref="E16:E17"/>
    <mergeCell ref="F16:H16"/>
    <mergeCell ref="B2:H2"/>
    <mergeCell ref="B4:C4"/>
    <mergeCell ref="D4:E4"/>
    <mergeCell ref="B5:C5"/>
    <mergeCell ref="D5:E5"/>
    <mergeCell ref="J5:M7"/>
    <mergeCell ref="B6:C6"/>
    <mergeCell ref="D6:E6"/>
    <mergeCell ref="B7:C7"/>
    <mergeCell ref="D7:E7"/>
  </mergeCells>
  <phoneticPr fontId="2"/>
  <pageMargins left="0.78740157480314965" right="0.39370078740157483" top="0.55118110236220474" bottom="0.19685039370078741" header="0.51181102362204722" footer="0.23622047244094491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平均利用者数算定シート</vt:lpstr>
      <vt:lpstr>参考様式（その２）平均利用者数算定シート【グループホーム】</vt:lpstr>
      <vt:lpstr>参考様式（その３）平均利用者数算定シート【生活介護】</vt:lpstr>
      <vt:lpstr>'参考様式（その２）平均利用者数算定シート【グループホーム】'!Print_Area</vt:lpstr>
      <vt:lpstr>'参考様式（その３）平均利用者数算定シート【生活介護】'!Print_Area</vt:lpstr>
      <vt:lpstr>平均利用者数算定シート!Print_Area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2024-07-05T01:44:26Z</dcterms:modified>
</cp:coreProperties>
</file>