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t-nas1\kakyoyu\zaisei\０４０決算\財政状況資料集（財政比較分析）\R02\06_公会計分\02県へ回答\"/>
    </mc:Choice>
  </mc:AlternateContent>
  <bookViews>
    <workbookView xWindow="0" yWindow="0" windowWidth="15360" windowHeight="7635" tabRatio="824"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BW38" i="10"/>
  <c r="BE38" i="10"/>
  <c r="AM38" i="10"/>
  <c r="U38" i="10"/>
  <c r="BW37" i="10"/>
  <c r="BE37" i="10"/>
  <c r="AM37" i="10"/>
  <c r="U37" i="10"/>
  <c r="BE36" i="10"/>
  <c r="BW35" i="10"/>
  <c r="BW36" i="10" s="1"/>
  <c r="C35" i="10"/>
  <c r="BW34" i="10"/>
  <c r="CO34" i="10" s="1"/>
  <c r="CO35" i="10" s="1"/>
  <c r="CO36" i="10" s="1"/>
  <c r="CO37" i="10" s="1"/>
  <c r="CO38" i="10" s="1"/>
  <c r="CO39" i="10" s="1"/>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C39" i="10" l="1"/>
  <c r="U34" i="10" l="1"/>
  <c r="U35" i="10" s="1"/>
  <c r="U36" i="10" s="1"/>
  <c r="AM34" i="10" l="1"/>
  <c r="AM35" i="10" s="1"/>
  <c r="AM36" i="10" s="1"/>
  <c r="BE34" i="10" l="1"/>
  <c r="BE35" i="10" s="1"/>
</calcChain>
</file>

<file path=xl/sharedStrings.xml><?xml version="1.0" encoding="utf-8"?>
<sst xmlns="http://schemas.openxmlformats.org/spreadsheetml/2006/main" count="1150" uniqueCount="613">
  <si>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</si>
  <si>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</si>
  <si>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</si>
  <si>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</si>
  <si>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</si>
  <si>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</si>
  <si>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</si>
  <si>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</si>
  <si>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</si>
  <si>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</si>
  <si>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</si>
  <si>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</si>
  <si>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</si>
  <si>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</si>
  <si>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</si>
  <si>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</si>
  <si>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</si>
  <si>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</si>
  <si>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</si>
  <si>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</si>
  <si>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</si>
  <si>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</si>
  <si>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</si>
  <si>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</si>
  <si>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</si>
  <si>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</si>
  <si>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</si>
  <si>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</si>
  <si>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</si>
  <si>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</si>
  <si>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</si>
  <si>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</si>
  <si>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</si>
  <si>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</si>
  <si>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</si>
  <si>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</si>
  <si>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</si>
  <si>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</si>
  <si>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</si>
  <si>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</si>
  <si>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</si>
  <si>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</si>
  <si>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</si>
  <si>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</si>
  <si>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</si>
  <si>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</si>
  <si>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</si>
  <si>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</si>
  <si>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</si>
  <si>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</si>
  <si>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</si>
  <si>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</si>
  <si>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</si>
  <si>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</si>
  <si>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</si>
  <si>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</si>
  <si>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</si>
  <si>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</si>
  <si>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</si>
  <si>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</si>
  <si>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</si>
  <si>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</si>
  <si>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</si>
  <si>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</si>
  <si>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</si>
  <si>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</si>
  <si>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</si>
  <si>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</si>
  <si>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</si>
  <si>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</si>
  <si>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</si>
  <si>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</si>
  <si>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</si>
  <si>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</si>
  <si>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</si>
  <si>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</si>
  <si>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</si>
  <si>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</si>
  <si>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</si>
  <si>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</si>
  <si>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</si>
  <si>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</si>
  <si>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</si>
  <si>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</si>
  <si>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</si>
  <si>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</si>
  <si>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</si>
  <si>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</si>
  <si>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</si>
  <si>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</si>
  <si>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</si>
  <si>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</si>
  <si>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</si>
  <si>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</si>
  <si>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</si>
  <si>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</si>
  <si>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</si>
  <si>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</si>
  <si>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</si>
  <si>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</si>
  <si>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</si>
  <si>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</si>
  <si>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</si>
  <si>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</si>
  <si>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</si>
  <si>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</si>
  <si>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</si>
  <si>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</si>
  <si>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</si>
  <si>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</si>
  <si>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</si>
  <si>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</si>
  <si>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</si>
  <si>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</si>
  <si>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</si>
  <si>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</si>
  <si>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</si>
  <si>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</si>
  <si>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</si>
  <si>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</si>
  <si>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</si>
  <si>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</si>
  <si>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</si>
  <si>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</si>
  <si>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</si>
  <si>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</si>
  <si>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</si>
  <si>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</si>
  <si>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</si>
  <si>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</si>
  <si>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</si>
  <si>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</si>
  <si>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</si>
  <si>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</si>
  <si>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</si>
  <si>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</si>
  <si>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</si>
  <si>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</si>
  <si>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</si>
  <si>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</si>
  <si>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</si>
  <si>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</si>
  <si>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</si>
  <si>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</si>
  <si>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</si>
  <si>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</si>
  <si>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</si>
  <si>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</si>
  <si>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</si>
  <si>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</si>
  <si>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</si>
  <si>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</si>
  <si>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</si>
  <si>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</si>
  <si>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</si>
  <si>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</si>
  <si>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</si>
  <si>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</si>
  <si>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</si>
  <si>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</si>
  <si>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</si>
  <si>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</si>
  <si>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</si>
  <si>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</si>
  <si>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</si>
  <si>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</si>
  <si>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</si>
  <si>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</si>
  <si>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</si>
  <si>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</si>
  <si>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</si>
  <si>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</si>
  <si>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</si>
  <si>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</si>
  <si>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</si>
  <si>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</si>
  <si>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</si>
  <si>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</si>
  <si>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</si>
  <si>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</si>
  <si>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</si>
  <si>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</si>
  <si>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</si>
  <si>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</si>
  <si>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</si>
  <si>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</si>
  <si>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</si>
  <si>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</si>
  <si>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</si>
  <si>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</si>
  <si>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</si>
  <si>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</si>
  <si>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</si>
  <si>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</si>
  <si>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</si>
  <si>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</si>
  <si>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</si>
  <si>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</si>
  <si>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</si>
  <si>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</si>
  <si>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</si>
  <si>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</si>
  <si>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</si>
  <si>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</si>
  <si>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</si>
  <si>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</si>
  <si>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</si>
  <si>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</si>
  <si>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</si>
  <si>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</si>
  <si>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</si>
  <si>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</si>
  <si>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</si>
  <si>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</si>
  <si>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</si>
  <si>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</si>
  <si>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</si>
  <si>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</si>
  <si>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</si>
  <si>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</si>
  <si>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</si>
  <si>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</si>
  <si>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</si>
  <si>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</si>
  <si>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</si>
  <si>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</si>
  <si>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</si>
  <si>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</si>
  <si>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</si>
  <si>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</si>
  <si>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</si>
  <si>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</si>
  <si>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</si>
  <si>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</si>
  <si>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</si>
  <si>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</si>
  <si>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</si>
  <si>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</si>
  <si>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</si>
  <si>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</si>
  <si>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</si>
  <si>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</si>
  <si>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</si>
  <si>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</si>
  <si>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</si>
  <si>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</si>
  <si>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</si>
  <si>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</si>
  <si>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</si>
  <si>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</si>
  <si>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</si>
  <si>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</si>
  <si>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</si>
  <si>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</si>
  <si>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</si>
  <si>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</si>
  <si>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</si>
  <si>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</si>
  <si>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</si>
  <si>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</si>
  <si>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</si>
  <si>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</si>
  <si>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</si>
  <si>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</si>
  <si>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</si>
  <si>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</si>
  <si>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</si>
  <si>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</si>
  <si>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</si>
  <si>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</si>
  <si>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</si>
  <si>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</si>
  <si>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</si>
  <si>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</si>
  <si>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</si>
  <si>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</si>
  <si>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</si>
  <si>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</si>
  <si>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</si>
  <si>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</si>
  <si>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</si>
  <si>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</si>
  <si>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</si>
  <si>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</si>
  <si>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</si>
  <si>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</si>
  <si>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</si>
  <si>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</si>
  <si>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</si>
  <si>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</si>
  <si>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</si>
  <si>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</si>
  <si>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</si>
  <si>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</si>
  <si>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</si>
  <si>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</si>
  <si>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</si>
  <si>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</si>
  <si>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</si>
  <si>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</si>
  <si>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</si>
  <si>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</si>
  <si>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</si>
  <si>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</si>
  <si>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</si>
  <si>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</si>
  <si>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</si>
  <si>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</si>
  <si>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</si>
  <si>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</si>
  <si>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</si>
  <si>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</si>
  <si>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</si>
  <si>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</si>
  <si>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</si>
  <si>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</si>
  <si>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</si>
  <si>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</si>
  <si>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</si>
  <si>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</si>
  <si>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</si>
  <si>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</si>
  <si>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</si>
  <si>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</si>
  <si>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</si>
  <si>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</si>
  <si>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</si>
  <si>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</si>
  <si>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</si>
  <si>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</si>
  <si>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</si>
  <si>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</si>
  <si>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</si>
  <si>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</si>
  <si>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</si>
  <si>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</si>
  <si>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</si>
  <si>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</si>
  <si>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</si>
  <si>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</si>
  <si>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</si>
  <si>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</si>
  <si>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</si>
  <si>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</si>
  <si>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</si>
  <si>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</si>
  <si>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</si>
  <si>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</si>
  <si>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</si>
  <si>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</si>
  <si>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</si>
  <si>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</si>
  <si>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</si>
  <si>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</si>
  <si>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</si>
  <si>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</si>
  <si>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</si>
  <si>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</si>
  <si>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</si>
  <si>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</si>
  <si>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</si>
  <si>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</si>
  <si>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</si>
  <si>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</si>
  <si>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</si>
  <si>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</si>
  <si>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</si>
  <si>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</si>
  <si>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</si>
  <si>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</si>
  <si>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</si>
  <si>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</si>
  <si>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</si>
  <si>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</si>
  <si>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</si>
  <si>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</si>
  <si>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</si>
  <si>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</si>
  <si>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</si>
  <si>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</si>
  <si>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</si>
  <si>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</si>
  <si>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</si>
  <si>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</si>
  <si>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</si>
  <si>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</si>
  <si>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</si>
  <si>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</si>
  <si>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</si>
  <si>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</si>
  <si>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</si>
  <si>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</si>
  <si>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</si>
  <si>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</si>
  <si>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</si>
  <si>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</si>
  <si>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</si>
  <si>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</si>
  <si>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</si>
  <si>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</si>
  <si>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</si>
  <si>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</si>
  <si>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</si>
  <si>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</si>
  <si>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</si>
  <si>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</si>
  <si>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</si>
  <si>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</si>
  <si>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</si>
  <si>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</si>
  <si>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</si>
  <si>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</si>
  <si>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</si>
  <si>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</si>
  <si>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</si>
  <si>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阿知和地区工業団地造成事業特別会計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</si>
  <si>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</si>
  <si>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</si>
  <si>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</si>
  <si>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</si>
  <si>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</si>
  <si>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</si>
  <si>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</si>
  <si>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</si>
  <si>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</si>
  <si>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</si>
  <si>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</si>
  <si>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</si>
  <si>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</si>
  <si>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</si>
  <si>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</si>
  <si>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</si>
  <si>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</si>
  <si>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</si>
  <si>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</si>
  <si>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</si>
  <si>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</si>
  <si>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</si>
  <si>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</si>
  <si>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</si>
  <si>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</si>
  <si>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</si>
  <si>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</si>
  <si>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</si>
  <si>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</si>
  <si>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</si>
  <si>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</si>
  <si>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</si>
  <si>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</si>
  <si>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</si>
  <si>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</si>
  <si>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</si>
  <si>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</si>
  <si>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</si>
  <si>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</si>
  <si>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</si>
  <si>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</si>
  <si>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</si>
  <si>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</si>
  <si>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</si>
  <si>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</si>
  <si>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</si>
  <si>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</si>
  <si>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</si>
  <si>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</si>
  <si>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</si>
  <si>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</si>
  <si>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</si>
  <si>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</si>
  <si>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</si>
  <si>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</si>
  <si>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</si>
  <si>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</si>
  <si>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</si>
  <si>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</si>
  <si>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</si>
  <si>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</si>
  <si>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</si>
  <si>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</si>
  <si>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</si>
  <si>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</si>
  <si>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</si>
  <si>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</si>
  <si>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</si>
  <si>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</si>
  <si>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</si>
  <si>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</si>
  <si>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</si>
  <si>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</si>
  <si>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</si>
  <si>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</si>
  <si>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</si>
  <si>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</si>
  <si>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</si>
  <si>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</si>
  <si>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</si>
  <si>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</si>
  <si>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</si>
  <si>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</si>
  <si>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</si>
  <si>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</si>
  <si>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</si>
  <si>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</si>
  <si>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</si>
  <si>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</si>
  <si>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</si>
  <si>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</si>
  <si>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</si>
  <si>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</si>
  <si>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</si>
  <si>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</si>
  <si>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</si>
  <si>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</si>
  <si>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</si>
  <si>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</si>
  <si>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</si>
  <si>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</si>
  <si>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</si>
  <si>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</si>
  <si>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</si>
  <si>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</si>
  <si>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</si>
  <si>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</si>
  <si>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</si>
  <si>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</si>
  <si>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</si>
  <si>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</si>
  <si>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</si>
  <si>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</si>
  <si>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</si>
  <si>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</si>
  <si>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</si>
  <si>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</si>
  <si>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</si>
  <si>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</si>
  <si>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</si>
  <si>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</si>
  <si>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</si>
  <si>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</si>
  <si>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</si>
  <si>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</si>
  <si>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</si>
  <si>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</si>
  <si>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</si>
  <si>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</si>
  <si>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</si>
  <si>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</si>
  <si>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</si>
  <si>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</si>
  <si>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</si>
  <si>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</si>
  <si>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</si>
  <si>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</si>
  <si>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</si>
  <si>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</si>
  <si>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</si>
  <si>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</si>
  <si>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5.60</t>
  </si>
  <si>
    <t>▲ 2.26</t>
  </si>
  <si>
    <t>▲ 5.06</t>
  </si>
  <si>
    <t>▲ 4.49</t>
  </si>
  <si>
    <t>▲ 1.73</t>
  </si>
  <si>
    <t>水道事業会計</t>
  </si>
  <si>
    <t>病院事業会計</t>
  </si>
  <si>
    <t>一般会計</t>
  </si>
  <si>
    <t>下水道事業会計</t>
  </si>
  <si>
    <t>介護保険特別会計</t>
  </si>
  <si>
    <t>国民健康保険事業特別会計</t>
  </si>
  <si>
    <t>後期高齢者医療特別会計</t>
  </si>
  <si>
    <t>岡崎駅東土地区画整理事業清算金特別会計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</si>
  <si>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</si>
  <si>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</si>
  <si>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</si>
  <si>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</si>
  <si>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</si>
  <si>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</si>
  <si>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</si>
  <si>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</si>
  <si>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</si>
  <si>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</si>
  <si>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</si>
  <si>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美術博物館等整備基金</t>
    <rPh sb="0" eb="2">
      <t>ビジュツ</t>
    </rPh>
    <rPh sb="2" eb="5">
      <t>ハクブツカン</t>
    </rPh>
    <rPh sb="5" eb="6">
      <t>トウ</t>
    </rPh>
    <rPh sb="6" eb="8">
      <t>セイビ</t>
    </rPh>
    <rPh sb="8" eb="10">
      <t>キキン</t>
    </rPh>
    <phoneticPr fontId="2"/>
  </si>
  <si>
    <t>文化施設整備基金</t>
    <rPh sb="0" eb="2">
      <t>ブンカ</t>
    </rPh>
    <rPh sb="2" eb="4">
      <t>シセツ</t>
    </rPh>
    <rPh sb="4" eb="6">
      <t>セイビ</t>
    </rPh>
    <rPh sb="6" eb="8">
      <t>キキン</t>
    </rPh>
    <phoneticPr fontId="2"/>
  </si>
  <si>
    <t>岡崎市土地開発公社</t>
    <rPh sb="0" eb="3">
      <t>オカザキシ</t>
    </rPh>
    <rPh sb="3" eb="9">
      <t>トチカイハツコウシャ</t>
    </rPh>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</si>
  <si>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</si>
  <si>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</si>
  <si>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</si>
  <si>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</si>
  <si>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t>
    <phoneticPr fontId="2"/>
  </si>
  <si>
    <t>-</t>
    <phoneticPr fontId="2"/>
  </si>
  <si>
    <t>-</t>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</si>
  <si>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</si>
  <si>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</si>
  <si>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</si>
  <si>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</si>
  <si>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</si>
  <si>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公益財団法人岡崎市スポーツ協会</t>
    <rPh sb="0" eb="2">
      <t>コウエキ</t>
    </rPh>
    <rPh sb="2" eb="4">
      <t>ザイダン</t>
    </rPh>
    <rPh sb="4" eb="6">
      <t>ホウジン</t>
    </rPh>
    <rPh sb="6" eb="9">
      <t>オカザキシ</t>
    </rPh>
    <rPh sb="13" eb="15">
      <t>キョウカイ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</si>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</sst>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xmlns:c16r2="http://schemas.microsoft.com/office/drawing/2015/06/chart">
            <c:ext xmlns:c16="http://schemas.microsoft.com/office/drawing/2014/chart" uri="{C3380CC4-5D6E-409C-BE32-E72D297353CC}">
              <c16:uniqueId val="{00000000-2799-41D1-9FBD-6DACE4D8AA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47761</c:v>
                </c:pt>
                <c:pt idx="1">
                  <c:v>50848</c:v>
                </c:pt>
                <c:pt idx="2">
                  <c:v>51013</c:v>
                </c:pt>
                <c:pt idx="3">
                  <c:v>73476</c:v>
                </c:pt>
                <c:pt idx="4">
                  <c:v>48238</c:v>
                </c:pt>
              </c:numCache>
            </c:numRef>
          </c:val>
          <c:smooth val="0"/>
          <c:extLst xmlns:c16r2="http://schemas.microsoft.com/office/drawing/2015/06/chart">
            <c:ext xmlns:c16="http://schemas.microsoft.com/office/drawing/2014/chart" uri="{C3380CC4-5D6E-409C-BE32-E72D297353CC}">
              <c16:uniqueId val="{00000001-2799-41D1-9FBD-6DACE4D8AA93}"/>
            </c:ext>
          </c:extLst>
        </c:ser>
        <c:dLbls>
          <c:showLegendKey val="0"/>
          <c:showVal val="0"/>
          <c:showCatName val="0"/>
          <c:showSerName val="0"/>
          <c:showPercent val="0"/>
          <c:showBubbleSize val="0"/>
        </c:dLbls>
        <c:marker val="1"/>
        <c:smooth val="0"/>
        <c:axId val="227434528"/>
        <c:axId val="227435704"/>
      </c:lineChart>
      <c:catAx>
        <c:axId val="22743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35704"/>
        <c:crosses val="autoZero"/>
        <c:auto val="1"/>
        <c:lblAlgn val="ctr"/>
        <c:lblOffset val="100"/>
        <c:tickLblSkip val="1"/>
        <c:tickMarkSkip val="1"/>
        <c:noMultiLvlLbl val="0"/>
      </c:catAx>
      <c:valAx>
        <c:axId val="2274357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43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5.28</c:v>
                </c:pt>
                <c:pt idx="1">
                  <c:v>6.38</c:v>
                </c:pt>
                <c:pt idx="2">
                  <c:v>6.01</c:v>
                </c:pt>
                <c:pt idx="3">
                  <c:v>5.57</c:v>
                </c:pt>
                <c:pt idx="4">
                  <c:v>6.87</c:v>
                </c:pt>
              </c:numCache>
            </c:numRef>
          </c:val>
          <c:extLst xmlns:c16r2="http://schemas.microsoft.com/office/drawing/2015/06/chart">
            <c:ext xmlns:c16="http://schemas.microsoft.com/office/drawing/2014/chart" uri="{C3380CC4-5D6E-409C-BE32-E72D297353CC}">
              <c16:uniqueId val="{00000000-6531-40E8-8F93-A8C2DBA5C3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c:v>
                </c:pt>
                <c:pt idx="1">
                  <c:v>16.48</c:v>
                </c:pt>
                <c:pt idx="2">
                  <c:v>16.2</c:v>
                </c:pt>
                <c:pt idx="3">
                  <c:v>15.7</c:v>
                </c:pt>
                <c:pt idx="4">
                  <c:v>15.51</c:v>
                </c:pt>
              </c:numCache>
            </c:numRef>
          </c:val>
          <c:extLst xmlns:c16r2="http://schemas.microsoft.com/office/drawing/2015/06/chart">
            <c:ext xmlns:c16="http://schemas.microsoft.com/office/drawing/2014/chart" uri="{C3380CC4-5D6E-409C-BE32-E72D297353CC}">
              <c16:uniqueId val="{00000001-6531-40E8-8F93-A8C2DBA5C30C}"/>
            </c:ext>
          </c:extLst>
        </c:ser>
        <c:dLbls>
          <c:showLegendKey val="0"/>
          <c:showVal val="0"/>
          <c:showCatName val="0"/>
          <c:showSerName val="0"/>
          <c:showPercent val="0"/>
          <c:showBubbleSize val="0"/>
        </c:dLbls>
        <c:gapWidth val="250"/>
        <c:overlap val="100"/>
        <c:axId val="526149272"/>
        <c:axId val="526152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c:v>
                </c:pt>
                <c:pt idx="1">
                  <c:v>-2.2599999999999998</c:v>
                </c:pt>
                <c:pt idx="2">
                  <c:v>-5.0599999999999996</c:v>
                </c:pt>
                <c:pt idx="3">
                  <c:v>-4.49</c:v>
                </c:pt>
                <c:pt idx="4">
                  <c:v>-1.73</c:v>
                </c:pt>
              </c:numCache>
            </c:numRef>
          </c:val>
          <c:smooth val="0"/>
          <c:extLst xmlns:c16r2="http://schemas.microsoft.com/office/drawing/2015/06/chart">
            <c:ext xmlns:c16="http://schemas.microsoft.com/office/drawing/2014/chart" uri="{C3380CC4-5D6E-409C-BE32-E72D297353CC}">
              <c16:uniqueId val="{00000002-6531-40E8-8F93-A8C2DBA5C30C}"/>
            </c:ext>
          </c:extLst>
        </c:ser>
        <c:dLbls>
          <c:showLegendKey val="0"/>
          <c:showVal val="0"/>
          <c:showCatName val="0"/>
          <c:showSerName val="0"/>
          <c:showPercent val="0"/>
          <c:showBubbleSize val="0"/>
        </c:dLbls>
        <c:marker val="1"/>
        <c:smooth val="0"/>
        <c:axId val="526149272"/>
        <c:axId val="526152016"/>
      </c:lineChart>
      <c:catAx>
        <c:axId val="52614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6152016"/>
        <c:crosses val="autoZero"/>
        <c:auto val="1"/>
        <c:lblAlgn val="ctr"/>
        <c:lblOffset val="100"/>
        <c:tickLblSkip val="1"/>
        <c:tickMarkSkip val="1"/>
        <c:noMultiLvlLbl val="0"/>
      </c:catAx>
      <c:valAx>
        <c:axId val="52615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49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0.19</c:v>
                </c:pt>
                <c:pt idx="8">
                  <c:v>#N/A</c:v>
                </c:pt>
                <c:pt idx="9">
                  <c:v>0</c:v>
                </c:pt>
              </c:numCache>
            </c:numRef>
          </c:val>
          <c:extLst xmlns:c16r2="http://schemas.microsoft.com/office/drawing/2015/06/chart">
            <c:ext xmlns:c16="http://schemas.microsoft.com/office/drawing/2014/chart" uri="{C3380CC4-5D6E-409C-BE32-E72D297353CC}">
              <c16:uniqueId val="{00000000-B3F4-4856-863F-452EC4AF5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3F4-4856-863F-452EC4AF516A}"/>
            </c:ext>
          </c:extLst>
        </c:ser>
        <c:ser>
          <c:idx val="2"/>
          <c:order val="2"/>
          <c:tx>
            <c:strRef>
              <c:f>データシート!$A$29</c:f>
              <c:strCache>
                <c:ptCount val="1"/>
                <c:pt idx="0">
                  <c:v>岡崎駅東土地区画整理事業清算金特別会計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B3F4-4856-863F-452EC4AF516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B3F4-4856-863F-452EC4AF516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0.38</c:v>
                </c:pt>
                <c:pt idx="2">
                  <c:v>#N/A</c:v>
                </c:pt>
                <c:pt idx="3">
                  <c:v>0.67</c:v>
                </c:pt>
                <c:pt idx="4">
                  <c:v>#N/A</c:v>
                </c:pt>
                <c:pt idx="5">
                  <c:v>0.09</c:v>
                </c:pt>
                <c:pt idx="6">
                  <c:v>#N/A</c:v>
                </c:pt>
                <c:pt idx="7">
                  <c:v>0.1</c:v>
                </c:pt>
                <c:pt idx="8">
                  <c:v>#N/A</c:v>
                </c:pt>
                <c:pt idx="9">
                  <c:v>0.3</c:v>
                </c:pt>
              </c:numCache>
            </c:numRef>
          </c:val>
          <c:extLst xmlns:c16r2="http://schemas.microsoft.com/office/drawing/2015/06/chart">
            <c:ext xmlns:c16="http://schemas.microsoft.com/office/drawing/2014/chart" uri="{C3380CC4-5D6E-409C-BE32-E72D297353CC}">
              <c16:uniqueId val="{00000004-B3F4-4856-863F-452EC4AF516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0.39</c:v>
                </c:pt>
                <c:pt idx="4">
                  <c:v>#N/A</c:v>
                </c:pt>
                <c:pt idx="5">
                  <c:v>0.69</c:v>
                </c:pt>
                <c:pt idx="6">
                  <c:v>#N/A</c:v>
                </c:pt>
                <c:pt idx="7">
                  <c:v>0.53</c:v>
                </c:pt>
                <c:pt idx="8">
                  <c:v>#N/A</c:v>
                </c:pt>
                <c:pt idx="9">
                  <c:v>0.67</c:v>
                </c:pt>
              </c:numCache>
            </c:numRef>
          </c:val>
          <c:extLst xmlns:c16r2="http://schemas.microsoft.com/office/drawing/2015/06/chart">
            <c:ext xmlns:c16="http://schemas.microsoft.com/office/drawing/2014/chart" uri="{C3380CC4-5D6E-409C-BE32-E72D297353CC}">
              <c16:uniqueId val="{00000005-B3F4-4856-863F-452EC4AF516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c:v>
                </c:pt>
                <c:pt idx="2">
                  <c:v>#N/A</c:v>
                </c:pt>
                <c:pt idx="3">
                  <c:v>1.44</c:v>
                </c:pt>
                <c:pt idx="4">
                  <c:v>#N/A</c:v>
                </c:pt>
                <c:pt idx="5">
                  <c:v>2.2799999999999998</c:v>
                </c:pt>
                <c:pt idx="6">
                  <c:v>#N/A</c:v>
                </c:pt>
                <c:pt idx="7">
                  <c:v>3.68</c:v>
                </c:pt>
                <c:pt idx="8">
                  <c:v>#N/A</c:v>
                </c:pt>
                <c:pt idx="9">
                  <c:v>4.1500000000000004</c:v>
                </c:pt>
              </c:numCache>
            </c:numRef>
          </c:val>
          <c:extLst xmlns:c16r2="http://schemas.microsoft.com/office/drawing/2015/06/chart">
            <c:ext xmlns:c16="http://schemas.microsoft.com/office/drawing/2014/chart" uri="{C3380CC4-5D6E-409C-BE32-E72D297353CC}">
              <c16:uniqueId val="{00000006-B3F4-4856-863F-452EC4AF516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5.28</c:v>
                </c:pt>
                <c:pt idx="2">
                  <c:v>#N/A</c:v>
                </c:pt>
                <c:pt idx="3">
                  <c:v>6.37</c:v>
                </c:pt>
                <c:pt idx="4">
                  <c:v>#N/A</c:v>
                </c:pt>
                <c:pt idx="5">
                  <c:v>6</c:v>
                </c:pt>
                <c:pt idx="6">
                  <c:v>#N/A</c:v>
                </c:pt>
                <c:pt idx="7">
                  <c:v>5.55</c:v>
                </c:pt>
                <c:pt idx="8">
                  <c:v>#N/A</c:v>
                </c:pt>
                <c:pt idx="9">
                  <c:v>6.85</c:v>
                </c:pt>
              </c:numCache>
            </c:numRef>
          </c:val>
          <c:extLst xmlns:c16r2="http://schemas.microsoft.com/office/drawing/2015/06/chart">
            <c:ext xmlns:c16="http://schemas.microsoft.com/office/drawing/2014/chart" uri="{C3380CC4-5D6E-409C-BE32-E72D297353CC}">
              <c16:uniqueId val="{00000007-B3F4-4856-863F-452EC4AF516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11.44</c:v>
                </c:pt>
                <c:pt idx="2">
                  <c:v>#N/A</c:v>
                </c:pt>
                <c:pt idx="3">
                  <c:v>9.34</c:v>
                </c:pt>
                <c:pt idx="4">
                  <c:v>#N/A</c:v>
                </c:pt>
                <c:pt idx="5">
                  <c:v>8.81</c:v>
                </c:pt>
                <c:pt idx="6">
                  <c:v>#N/A</c:v>
                </c:pt>
                <c:pt idx="7">
                  <c:v>7.36</c:v>
                </c:pt>
                <c:pt idx="8">
                  <c:v>#N/A</c:v>
                </c:pt>
                <c:pt idx="9">
                  <c:v>7.75</c:v>
                </c:pt>
              </c:numCache>
            </c:numRef>
          </c:val>
          <c:extLst xmlns:c16r2="http://schemas.microsoft.com/office/drawing/2015/06/chart">
            <c:ext xmlns:c16="http://schemas.microsoft.com/office/drawing/2014/chart" uri="{C3380CC4-5D6E-409C-BE32-E72D297353CC}">
              <c16:uniqueId val="{00000008-B3F4-4856-863F-452EC4AF5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16.77</c:v>
                </c:pt>
                <c:pt idx="2">
                  <c:v>#N/A</c:v>
                </c:pt>
                <c:pt idx="3">
                  <c:v>15.09</c:v>
                </c:pt>
                <c:pt idx="4">
                  <c:v>#N/A</c:v>
                </c:pt>
                <c:pt idx="5">
                  <c:v>15.84</c:v>
                </c:pt>
                <c:pt idx="6">
                  <c:v>#N/A</c:v>
                </c:pt>
                <c:pt idx="7">
                  <c:v>16.399999999999999</c:v>
                </c:pt>
                <c:pt idx="8">
                  <c:v>#N/A</c:v>
                </c:pt>
                <c:pt idx="9">
                  <c:v>15.79</c:v>
                </c:pt>
              </c:numCache>
            </c:numRef>
          </c:val>
          <c:extLst xmlns:c16r2="http://schemas.microsoft.com/office/drawing/2015/06/chart">
            <c:ext xmlns:c16="http://schemas.microsoft.com/office/drawing/2014/chart" uri="{C3380CC4-5D6E-409C-BE32-E72D297353CC}">
              <c16:uniqueId val="{00000009-B3F4-4856-863F-452EC4AF516A}"/>
            </c:ext>
          </c:extLst>
        </c:ser>
        <c:dLbls>
          <c:showLegendKey val="0"/>
          <c:showVal val="0"/>
          <c:showCatName val="0"/>
          <c:showSerName val="0"/>
          <c:showPercent val="0"/>
          <c:showBubbleSize val="0"/>
        </c:dLbls>
        <c:gapWidth val="150"/>
        <c:overlap val="100"/>
        <c:axId val="526154368"/>
        <c:axId val="526152408"/>
      </c:barChart>
      <c:catAx>
        <c:axId val="52615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152408"/>
        <c:crosses val="autoZero"/>
        <c:auto val="1"/>
        <c:lblAlgn val="ctr"/>
        <c:lblOffset val="100"/>
        <c:tickLblSkip val="1"/>
        <c:tickMarkSkip val="1"/>
        <c:noMultiLvlLbl val="0"/>
      </c:catAx>
      <c:valAx>
        <c:axId val="526152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4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11230</c:v>
                </c:pt>
                <c:pt idx="5">
                  <c:v>11169</c:v>
                </c:pt>
                <c:pt idx="8">
                  <c:v>10939</c:v>
                </c:pt>
                <c:pt idx="11">
                  <c:v>10665</c:v>
                </c:pt>
                <c:pt idx="14">
                  <c:v>10489</c:v>
                </c:pt>
              </c:numCache>
            </c:numRef>
          </c:val>
          <c:extLst xmlns:c16r2="http://schemas.microsoft.com/office/drawing/2015/06/chart">
            <c:ext xmlns:c16="http://schemas.microsoft.com/office/drawing/2014/chart" uri="{C3380CC4-5D6E-409C-BE32-E72D297353CC}">
              <c16:uniqueId val="{00000000-1AC4-4D0D-A8C8-0F8EF27286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AC4-4D0D-A8C8-0F8EF27286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161</c:v>
                </c:pt>
                <c:pt idx="3">
                  <c:v>204</c:v>
                </c:pt>
                <c:pt idx="6">
                  <c:v>217</c:v>
                </c:pt>
                <c:pt idx="9">
                  <c:v>223</c:v>
                </c:pt>
                <c:pt idx="12">
                  <c:v>370</c:v>
                </c:pt>
              </c:numCache>
            </c:numRef>
          </c:val>
          <c:extLst xmlns:c16r2="http://schemas.microsoft.com/office/drawing/2015/06/chart">
            <c:ext xmlns:c16="http://schemas.microsoft.com/office/drawing/2014/chart" uri="{C3380CC4-5D6E-409C-BE32-E72D297353CC}">
              <c16:uniqueId val="{00000002-1AC4-4D0D-A8C8-0F8EF27286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AC4-4D0D-A8C8-0F8EF27286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3775</c:v>
                </c:pt>
                <c:pt idx="3">
                  <c:v>3692</c:v>
                </c:pt>
                <c:pt idx="6">
                  <c:v>3681</c:v>
                </c:pt>
                <c:pt idx="9">
                  <c:v>3710</c:v>
                </c:pt>
                <c:pt idx="12">
                  <c:v>3600</c:v>
                </c:pt>
              </c:numCache>
            </c:numRef>
          </c:val>
          <c:extLst xmlns:c16r2="http://schemas.microsoft.com/office/drawing/2015/06/chart">
            <c:ext xmlns:c16="http://schemas.microsoft.com/office/drawing/2014/chart" uri="{C3380CC4-5D6E-409C-BE32-E72D297353CC}">
              <c16:uniqueId val="{00000004-1AC4-4D0D-A8C8-0F8EF27286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AC4-4D0D-A8C8-0F8EF27286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AC4-4D0D-A8C8-0F8EF27286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6530</c:v>
                </c:pt>
                <c:pt idx="3">
                  <c:v>6304</c:v>
                </c:pt>
                <c:pt idx="6">
                  <c:v>6176</c:v>
                </c:pt>
                <c:pt idx="9">
                  <c:v>6368</c:v>
                </c:pt>
                <c:pt idx="12">
                  <c:v>6461</c:v>
                </c:pt>
              </c:numCache>
            </c:numRef>
          </c:val>
          <c:extLst xmlns:c16r2="http://schemas.microsoft.com/office/drawing/2015/06/chart">
            <c:ext xmlns:c16="http://schemas.microsoft.com/office/drawing/2014/chart" uri="{C3380CC4-5D6E-409C-BE32-E72D297353CC}">
              <c16:uniqueId val="{00000007-1AC4-4D0D-A8C8-0F8EF2728653}"/>
            </c:ext>
          </c:extLst>
        </c:ser>
        <c:dLbls>
          <c:showLegendKey val="0"/>
          <c:showVal val="0"/>
          <c:showCatName val="0"/>
          <c:showSerName val="0"/>
          <c:showPercent val="0"/>
          <c:showBubbleSize val="0"/>
        </c:dLbls>
        <c:gapWidth val="100"/>
        <c:overlap val="100"/>
        <c:axId val="526153192"/>
        <c:axId val="526153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-764</c:v>
                </c:pt>
                <c:pt idx="2">
                  <c:v>#N/A</c:v>
                </c:pt>
                <c:pt idx="3">
                  <c:v>#N/A</c:v>
                </c:pt>
                <c:pt idx="4">
                  <c:v>-969</c:v>
                </c:pt>
                <c:pt idx="5">
                  <c:v>#N/A</c:v>
                </c:pt>
                <c:pt idx="6">
                  <c:v>#N/A</c:v>
                </c:pt>
                <c:pt idx="7">
                  <c:v>-865</c:v>
                </c:pt>
                <c:pt idx="8">
                  <c:v>#N/A</c:v>
                </c:pt>
                <c:pt idx="9">
                  <c:v>#N/A</c:v>
                </c:pt>
                <c:pt idx="10">
                  <c:v>-364</c:v>
                </c:pt>
                <c:pt idx="11">
                  <c:v>#N/A</c:v>
                </c:pt>
                <c:pt idx="12">
                  <c:v>#N/A</c:v>
                </c:pt>
                <c:pt idx="13">
                  <c:v>-58</c:v>
                </c:pt>
                <c:pt idx="14">
                  <c:v>#N/A</c:v>
                </c:pt>
              </c:numCache>
            </c:numRef>
          </c:val>
          <c:smooth val="0"/>
          <c:extLst xmlns:c16r2="http://schemas.microsoft.com/office/drawing/2015/06/chart">
            <c:ext xmlns:c16="http://schemas.microsoft.com/office/drawing/2014/chart" uri="{C3380CC4-5D6E-409C-BE32-E72D297353CC}">
              <c16:uniqueId val="{00000008-1AC4-4D0D-A8C8-0F8EF2728653}"/>
            </c:ext>
          </c:extLst>
        </c:ser>
        <c:dLbls>
          <c:showLegendKey val="0"/>
          <c:showVal val="0"/>
          <c:showCatName val="0"/>
          <c:showSerName val="0"/>
          <c:showPercent val="0"/>
          <c:showBubbleSize val="0"/>
        </c:dLbls>
        <c:marker val="1"/>
        <c:smooth val="0"/>
        <c:axId val="526153192"/>
        <c:axId val="526153584"/>
      </c:lineChart>
      <c:catAx>
        <c:axId val="52615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153584"/>
        <c:crosses val="autoZero"/>
        <c:auto val="1"/>
        <c:lblAlgn val="ctr"/>
        <c:lblOffset val="100"/>
        <c:tickLblSkip val="1"/>
        <c:tickMarkSkip val="1"/>
        <c:noMultiLvlLbl val="0"/>
      </c:catAx>
      <c:valAx>
        <c:axId val="526153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82475</c:v>
                </c:pt>
                <c:pt idx="5">
                  <c:v>78242</c:v>
                </c:pt>
                <c:pt idx="8">
                  <c:v>76311</c:v>
                </c:pt>
                <c:pt idx="11">
                  <c:v>73258</c:v>
                </c:pt>
                <c:pt idx="14">
                  <c:v>70406</c:v>
                </c:pt>
              </c:numCache>
            </c:numRef>
          </c:val>
          <c:extLst xmlns:c16r2="http://schemas.microsoft.com/office/drawing/2015/06/chart">
            <c:ext xmlns:c16="http://schemas.microsoft.com/office/drawing/2014/chart" uri="{C3380CC4-5D6E-409C-BE32-E72D297353CC}">
              <c16:uniqueId val="{00000000-222E-457E-8D4C-F0CBE62775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39538</c:v>
                </c:pt>
                <c:pt idx="5">
                  <c:v>37140</c:v>
                </c:pt>
                <c:pt idx="8">
                  <c:v>41634</c:v>
                </c:pt>
                <c:pt idx="11">
                  <c:v>46391</c:v>
                </c:pt>
                <c:pt idx="14">
                  <c:v>50762</c:v>
                </c:pt>
              </c:numCache>
            </c:numRef>
          </c:val>
          <c:extLst xmlns:c16r2="http://schemas.microsoft.com/office/drawing/2015/06/chart">
            <c:ext xmlns:c16="http://schemas.microsoft.com/office/drawing/2014/chart" uri="{C3380CC4-5D6E-409C-BE32-E72D297353CC}">
              <c16:uniqueId val="{00000001-222E-457E-8D4C-F0CBE62775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32627</c:v>
                </c:pt>
                <c:pt idx="5">
                  <c:v>32160</c:v>
                </c:pt>
                <c:pt idx="8">
                  <c:v>31646</c:v>
                </c:pt>
                <c:pt idx="11">
                  <c:v>26863</c:v>
                </c:pt>
                <c:pt idx="14">
                  <c:v>26383</c:v>
                </c:pt>
              </c:numCache>
            </c:numRef>
          </c:val>
          <c:extLst xmlns:c16r2="http://schemas.microsoft.com/office/drawing/2015/06/chart">
            <c:ext xmlns:c16="http://schemas.microsoft.com/office/drawing/2014/chart" uri="{C3380CC4-5D6E-409C-BE32-E72D297353CC}">
              <c16:uniqueId val="{00000002-222E-457E-8D4C-F0CBE62775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22E-457E-8D4C-F0CBE62775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22E-457E-8D4C-F0CBE62775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c:v>
                </c:pt>
                <c:pt idx="3">
                  <c:v>6</c:v>
                </c:pt>
                <c:pt idx="6">
                  <c:v>1</c:v>
                </c:pt>
                <c:pt idx="9">
                  <c:v>1</c:v>
                </c:pt>
                <c:pt idx="12">
                  <c:v>2</c:v>
                </c:pt>
              </c:numCache>
            </c:numRef>
          </c:val>
          <c:extLst xmlns:c16r2="http://schemas.microsoft.com/office/drawing/2015/06/chart">
            <c:ext xmlns:c16="http://schemas.microsoft.com/office/drawing/2014/chart" uri="{C3380CC4-5D6E-409C-BE32-E72D297353CC}">
              <c16:uniqueId val="{00000005-222E-457E-8D4C-F0CBE62775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14592</c:v>
                </c:pt>
                <c:pt idx="3">
                  <c:v>14133</c:v>
                </c:pt>
                <c:pt idx="6">
                  <c:v>14230</c:v>
                </c:pt>
                <c:pt idx="9">
                  <c:v>14143</c:v>
                </c:pt>
                <c:pt idx="12">
                  <c:v>13984</c:v>
                </c:pt>
              </c:numCache>
            </c:numRef>
          </c:val>
          <c:extLst xmlns:c16r2="http://schemas.microsoft.com/office/drawing/2015/06/chart">
            <c:ext xmlns:c16="http://schemas.microsoft.com/office/drawing/2014/chart" uri="{C3380CC4-5D6E-409C-BE32-E72D297353CC}">
              <c16:uniqueId val="{00000006-222E-457E-8D4C-F0CBE62775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22E-457E-8D4C-F0CBE62775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52468</c:v>
                </c:pt>
                <c:pt idx="3">
                  <c:v>48163</c:v>
                </c:pt>
                <c:pt idx="6">
                  <c:v>47919</c:v>
                </c:pt>
                <c:pt idx="9">
                  <c:v>49941</c:v>
                </c:pt>
                <c:pt idx="12">
                  <c:v>49071</c:v>
                </c:pt>
              </c:numCache>
            </c:numRef>
          </c:val>
          <c:extLst xmlns:c16r2="http://schemas.microsoft.com/office/drawing/2015/06/chart">
            <c:ext xmlns:c16="http://schemas.microsoft.com/office/drawing/2014/chart" uri="{C3380CC4-5D6E-409C-BE32-E72D297353CC}">
              <c16:uniqueId val="{00000008-222E-457E-8D4C-F0CBE62775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4396</c:v>
                </c:pt>
                <c:pt idx="3">
                  <c:v>3505</c:v>
                </c:pt>
                <c:pt idx="6">
                  <c:v>4011</c:v>
                </c:pt>
                <c:pt idx="9">
                  <c:v>4391</c:v>
                </c:pt>
                <c:pt idx="12">
                  <c:v>5254</c:v>
                </c:pt>
              </c:numCache>
            </c:numRef>
          </c:val>
          <c:extLst xmlns:c16r2="http://schemas.microsoft.com/office/drawing/2015/06/chart">
            <c:ext xmlns:c16="http://schemas.microsoft.com/office/drawing/2014/chart" uri="{C3380CC4-5D6E-409C-BE32-E72D297353CC}">
              <c16:uniqueId val="{00000009-222E-457E-8D4C-F0CBE62775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62208</c:v>
                </c:pt>
                <c:pt idx="3">
                  <c:v>61824</c:v>
                </c:pt>
                <c:pt idx="6">
                  <c:v>60700</c:v>
                </c:pt>
                <c:pt idx="9">
                  <c:v>62666</c:v>
                </c:pt>
                <c:pt idx="12">
                  <c:v>62362</c:v>
                </c:pt>
              </c:numCache>
            </c:numRef>
          </c:val>
          <c:extLst xmlns:c16r2="http://schemas.microsoft.com/office/drawing/2015/06/chart">
            <c:ext xmlns:c16="http://schemas.microsoft.com/office/drawing/2014/chart" uri="{C3380CC4-5D6E-409C-BE32-E72D297353CC}">
              <c16:uniqueId val="{0000000A-222E-457E-8D4C-F0CBE62775B9}"/>
            </c:ext>
          </c:extLst>
        </c:ser>
        <c:dLbls>
          <c:showLegendKey val="0"/>
          <c:showVal val="0"/>
          <c:showCatName val="0"/>
          <c:showSerName val="0"/>
          <c:showPercent val="0"/>
          <c:showBubbleSize val="0"/>
        </c:dLbls>
        <c:gapWidth val="100"/>
        <c:overlap val="100"/>
        <c:axId val="526150840"/>
        <c:axId val="52615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22E-457E-8D4C-F0CBE62775B9}"/>
            </c:ext>
          </c:extLst>
        </c:ser>
        <c:dLbls>
          <c:showLegendKey val="0"/>
          <c:showVal val="0"/>
          <c:showCatName val="0"/>
          <c:showSerName val="0"/>
          <c:showPercent val="0"/>
          <c:showBubbleSize val="0"/>
        </c:dLbls>
        <c:marker val="1"/>
        <c:smooth val="0"/>
        <c:axId val="526150840"/>
        <c:axId val="526151232"/>
      </c:lineChart>
      <c:catAx>
        <c:axId val="526150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6151232"/>
        <c:crosses val="autoZero"/>
        <c:auto val="1"/>
        <c:lblAlgn val="ctr"/>
        <c:lblOffset val="100"/>
        <c:tickLblSkip val="1"/>
        <c:tickMarkSkip val="1"/>
        <c:noMultiLvlLbl val="0"/>
      </c:catAx>
      <c:valAx>
        <c:axId val="52615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150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12159</c:v>
                </c:pt>
                <c:pt idx="1">
                  <c:v>11989</c:v>
                </c:pt>
                <c:pt idx="2">
                  <c:v>12057</c:v>
                </c:pt>
              </c:numCache>
            </c:numRef>
          </c:val>
          <c:extLst xmlns:c16r2="http://schemas.microsoft.com/office/drawing/2015/06/chart">
            <c:ext xmlns:c16="http://schemas.microsoft.com/office/drawing/2014/chart" uri="{C3380CC4-5D6E-409C-BE32-E72D297353CC}">
              <c16:uniqueId val="{00000000-C280-43F1-945D-5C609F4A45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280-43F1-945D-5C609F4A45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17130</c:v>
                </c:pt>
                <c:pt idx="1">
                  <c:v>12877</c:v>
                </c:pt>
                <c:pt idx="2">
                  <c:v>12368</c:v>
                </c:pt>
              </c:numCache>
            </c:numRef>
          </c:val>
          <c:extLst xmlns:c16r2="http://schemas.microsoft.com/office/drawing/2015/06/chart">
            <c:ext xmlns:c16="http://schemas.microsoft.com/office/drawing/2014/chart" uri="{C3380CC4-5D6E-409C-BE32-E72D297353CC}">
              <c16:uniqueId val="{00000002-C280-43F1-945D-5C609F4A45E4}"/>
            </c:ext>
          </c:extLst>
        </c:ser>
        <c:dLbls>
          <c:showLegendKey val="0"/>
          <c:showVal val="0"/>
          <c:showCatName val="0"/>
          <c:showSerName val="0"/>
          <c:showPercent val="0"/>
          <c:showBubbleSize val="0"/>
        </c:dLbls>
        <c:gapWidth val="120"/>
        <c:overlap val="100"/>
        <c:axId val="526148096"/>
        <c:axId val="526152800"/>
      </c:barChart>
      <c:catAx>
        <c:axId val="52614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6152800"/>
        <c:crosses val="autoZero"/>
        <c:auto val="1"/>
        <c:lblAlgn val="ctr"/>
        <c:lblOffset val="100"/>
        <c:tickLblSkip val="1"/>
        <c:tickMarkSkip val="1"/>
        <c:noMultiLvlLbl val="0"/>
      </c:catAx>
      <c:valAx>
        <c:axId val="526152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614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746-48AD-9742-645694F7790A}"/>
                </c:ext>
                <c:ext xmlns:c15="http://schemas.microsoft.com/office/drawing/2012/chart" uri="{CE6537A1-D6FC-4f65-9D91-7224C49458BB}">
                  <c15:dlblFieldTable>
                    <c15:dlblFTEntry>
                      <c15:txfldGUID>{C5C97420-16BD-4859-8DA6-4F0D54448549}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746-48AD-9742-645694F7790A}"/>
                </c:ext>
                <c:ext xmlns:c15="http://schemas.microsoft.com/office/drawing/2012/chart" uri="{CE6537A1-D6FC-4f65-9D91-7224C49458BB}">
                  <c15:dlblFieldTable>
                    <c15:dlblFTEntry>
                      <c15:txfldGUID>{A7FBBF41-1296-46C7-B1F6-403A38DD17E9}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746-48AD-9742-645694F7790A}"/>
                </c:ext>
                <c:ext xmlns:c15="http://schemas.microsoft.com/office/drawing/2012/chart" uri="{CE6537A1-D6FC-4f65-9D91-7224C49458BB}">
                  <c15:dlblFieldTable>
                    <c15:dlblFTEntry>
                      <c15:txfldGUID>{B947912E-2496-42FF-897F-8579C248703F}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746-48AD-9742-645694F7790A}"/>
                </c:ext>
                <c:ext xmlns:c15="http://schemas.microsoft.com/office/drawing/2012/chart" uri="{CE6537A1-D6FC-4f65-9D91-7224C49458BB}">
                  <c15:dlblFieldTable>
                    <c15:dlblFTEntry>
                      <c15:txfldGUID>{DC2B629E-4665-42CE-BFAD-579044E63370}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746-48AD-9742-645694F7790A}"/>
                </c:ext>
                <c:ext xmlns:c15="http://schemas.microsoft.com/office/drawing/2012/chart" uri="{CE6537A1-D6FC-4f65-9D91-7224C49458BB}">
                  <c15:dlblFieldTable>
                    <c15:dlblFTEntry>
                      <c15:txfldGUID>{DE21FEFF-489E-4A02-A965-CEEDBBD53793}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746-48AD-9742-645694F7790A}"/>
                </c:ext>
                <c:ext xmlns:c15="http://schemas.microsoft.com/office/drawing/2012/chart" uri="{CE6537A1-D6FC-4f65-9D91-7224C49458BB}">
                  <c15:dlblFieldTable>
                    <c15:dlblFTEntry>
                      <c15:txfldGUID>{6430AF86-4BF4-4223-AB0C-8706179137E8}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746-48AD-9742-645694F7790A}"/>
                </c:ext>
                <c:ext xmlns:c15="http://schemas.microsoft.com/office/drawing/2012/chart" uri="{CE6537A1-D6FC-4f65-9D91-7224C49458BB}">
                  <c15:dlblFieldTable>
                    <c15:dlblFTEntry>
                      <c15:txfldGUID>{72F545CE-81A5-46D6-A9F5-2DF4FA3D32C8}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746-48AD-9742-645694F7790A}"/>
                </c:ext>
                <c:ext xmlns:c15="http://schemas.microsoft.com/office/drawing/2012/chart" uri="{CE6537A1-D6FC-4f65-9D91-7224C49458BB}">
                  <c15:dlblFieldTable>
                    <c15:dlblFTEntry>
                      <c15:txfldGUID>{F5CE1173-4557-44FB-9015-51BABE9193A9}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746-48AD-9742-645694F7790A}"/>
                </c:ext>
                <c:ext xmlns:c15="http://schemas.microsoft.com/office/drawing/2012/chart" uri="{CE6537A1-D6FC-4f65-9D91-7224C49458BB}">
                  <c15:dlblFieldTable>
                    <c15:dlblFTEntry>
                      <c15:txfldGUID>{CC0B9913-5BDD-4EB8-8200-B077F67DC837}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59.1</c:v>
                </c:pt>
                <c:pt idx="16">
                  <c:v>60.2</c:v>
                </c:pt>
                <c:pt idx="24">
                  <c:v>60.2</c:v>
                </c:pt>
                <c:pt idx="32">
                  <c:v>61.2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746-48AD-9742-645694F779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746-48AD-9742-645694F7790A}"/>
                </c:ext>
                <c:ext xmlns:c15="http://schemas.microsoft.com/office/drawing/2012/chart" uri="{CE6537A1-D6FC-4f65-9D91-7224C49458BB}">
                  <c15:dlblFieldTable>
                    <c15:dlblFTEntry>
                      <c15:txfldGUID>{CB571E5D-2D55-48EA-871D-8FFEA41836FE}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746-48AD-9742-645694F7790A}"/>
                </c:ext>
                <c:ext xmlns:c15="http://schemas.microsoft.com/office/drawing/2012/chart" uri="{CE6537A1-D6FC-4f65-9D91-7224C49458BB}">
                  <c15:dlblFieldTable>
                    <c15:dlblFTEntry>
                      <c15:txfldGUID>{244C1AD4-3224-434C-8215-DAFE36796749}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746-48AD-9742-645694F7790A}"/>
                </c:ext>
                <c:ext xmlns:c15="http://schemas.microsoft.com/office/drawing/2012/chart" uri="{CE6537A1-D6FC-4f65-9D91-7224C49458BB}">
                  <c15:dlblFieldTable>
                    <c15:dlblFTEntry>
                      <c15:txfldGUID>{C62627CE-4AFE-40A5-A638-01439232A914}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746-48AD-9742-645694F7790A}"/>
                </c:ext>
                <c:ext xmlns:c15="http://schemas.microsoft.com/office/drawing/2012/chart" uri="{CE6537A1-D6FC-4f65-9D91-7224C49458BB}">
                  <c15:dlblFieldTable>
                    <c15:dlblFTEntry>
                      <c15:txfldGUID>{BB5A878C-B717-4A86-8EE1-06D84EADDE10}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746-48AD-9742-645694F7790A}"/>
                </c:ext>
                <c:ext xmlns:c15="http://schemas.microsoft.com/office/drawing/2012/chart" uri="{CE6537A1-D6FC-4f65-9D91-7224C49458BB}">
                  <c15:dlblFieldTable>
                    <c15:dlblFTEntry>
                      <c15:txfldGUID>{1ED716C6-1FC7-4B25-B1AF-11208CF25FEB}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746-48AD-9742-645694F7790A}"/>
                </c:ext>
                <c:ext xmlns:c15="http://schemas.microsoft.com/office/drawing/2012/chart" uri="{CE6537A1-D6FC-4f65-9D91-7224C49458BB}">
                  <c15:dlblFieldTable>
                    <c15:dlblFTEntry>
                      <c15:txfldGUID>{9DF39697-2CE9-424C-826F-44792523039C}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746-48AD-9742-645694F7790A}"/>
                </c:ext>
                <c:ext xmlns:c15="http://schemas.microsoft.com/office/drawing/2012/chart" uri="{CE6537A1-D6FC-4f65-9D91-7224C49458BB}">
                  <c15:dlblFieldTable>
                    <c15:dlblFTEntry>
                      <c15:txfldGUID>{8EAD602A-95C7-4865-9EB3-4AB550182BA5}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746-48AD-9742-645694F7790A}"/>
                </c:ext>
                <c:ext xmlns:c15="http://schemas.microsoft.com/office/drawing/2012/chart" uri="{CE6537A1-D6FC-4f65-9D91-7224C49458BB}">
                  <c15:dlblFieldTable>
                    <c15:dlblFTEntry>
                      <c15:txfldGUID>{9C4A8E8F-900A-4D7E-A5A4-156C688A7F13}</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746-48AD-9742-645694F7790A}"/>
                </c:ext>
                <c:ext xmlns:c15="http://schemas.microsoft.com/office/drawing/2012/chart" uri="{CE6537A1-D6FC-4f65-9D91-7224C49458BB}">
                  <c15:dlblFieldTable>
                    <c15:dlblFTEntry>
                      <c15:txfldGUID>{3FD25812-AB66-4CAF-ABC6-16B8FF01DC46}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7746-48AD-9742-645694F7790A}"/>
            </c:ext>
          </c:extLst>
        </c:ser>
        <c:dLbls>
          <c:showLegendKey val="0"/>
          <c:showVal val="1"/>
          <c:showCatName val="0"/>
          <c:showSerName val="0"/>
          <c:showPercent val="0"/>
          <c:showBubbleSize val="0"/>
        </c:dLbls>
        <c:axId val="526147704"/>
        <c:axId val="526148488"/>
      </c:scatterChart>
      <c:valAx>
        <c:axId val="526147704"/>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148488"/>
        <c:crosses val="autoZero"/>
        <c:crossBetween val="midCat"/>
      </c:valAx>
      <c:valAx>
        <c:axId val="526148488"/>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6147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8B-4C15-A4C0-74EDCE900921}"/>
                </c:ext>
                <c:ext xmlns:c15="http://schemas.microsoft.com/office/drawing/2012/chart" uri="{CE6537A1-D6FC-4f65-9D91-7224C49458BB}">
                  <c15:dlblFieldTable>
                    <c15:dlblFTEntry>
                      <c15:txfldGUID>{E2FAB765-7EF2-4716-B7B1-9D58CAC4C713}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8B-4C15-A4C0-74EDCE900921}"/>
                </c:ext>
                <c:ext xmlns:c15="http://schemas.microsoft.com/office/drawing/2012/chart" uri="{CE6537A1-D6FC-4f65-9D91-7224C49458BB}">
                  <c15:dlblFieldTable>
                    <c15:dlblFTEntry>
                      <c15:txfldGUID>{95B4350B-8D2A-48B4-84D9-8BC0DD85E08D}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8B-4C15-A4C0-74EDCE900921}"/>
                </c:ext>
                <c:ext xmlns:c15="http://schemas.microsoft.com/office/drawing/2012/chart" uri="{CE6537A1-D6FC-4f65-9D91-7224C49458BB}">
                  <c15:dlblFieldTable>
                    <c15:dlblFTEntry>
                      <c15:txfldGUID>{1684D091-76C3-4AAA-B264-168219E1B22E}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8B-4C15-A4C0-74EDCE900921}"/>
                </c:ext>
                <c:ext xmlns:c15="http://schemas.microsoft.com/office/drawing/2012/chart" uri="{CE6537A1-D6FC-4f65-9D91-7224C49458BB}">
                  <c15:dlblFieldTable>
                    <c15:dlblFTEntry>
                      <c15:txfldGUID>{7B051E4C-50FF-454F-8166-975FB95F6CE3}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8B-4C15-A4C0-74EDCE900921}"/>
                </c:ext>
                <c:ext xmlns:c15="http://schemas.microsoft.com/office/drawing/2012/chart" uri="{CE6537A1-D6FC-4f65-9D91-7224C49458BB}">
                  <c15:dlblFieldTable>
                    <c15:dlblFTEntry>
                      <c15:txfldGUID>{4538CB1A-F064-4006-BCB7-0F2D9ACFA4BC}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8B-4C15-A4C0-74EDCE900921}"/>
                </c:ext>
                <c:ext xmlns:c15="http://schemas.microsoft.com/office/drawing/2012/chart" uri="{CE6537A1-D6FC-4f65-9D91-7224C49458BB}">
                  <c15:dlblFieldTable>
                    <c15:dlblFTEntry>
                      <c15:txfldGUID>{5E1F7DE6-3112-42CD-91B7-FD9E94C8C801}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8B-4C15-A4C0-74EDCE900921}"/>
                </c:ext>
                <c:ext xmlns:c15="http://schemas.microsoft.com/office/drawing/2012/chart" uri="{CE6537A1-D6FC-4f65-9D91-7224C49458BB}">
                  <c15:dlblFieldTable>
                    <c15:dlblFTEntry>
                      <c15:txfldGUID>{0F71A3C8-D6FD-4EE3-BD45-88910BE7E35E}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8B-4C15-A4C0-74EDCE900921}"/>
                </c:ext>
                <c:ext xmlns:c15="http://schemas.microsoft.com/office/drawing/2012/chart" uri="{CE6537A1-D6FC-4f65-9D91-7224C49458BB}">
                  <c15:dlblFieldTable>
                    <c15:dlblFTEntry>
                      <c15:txfldGUID>{366F3D6D-1793-44F3-A086-5C40C5CB7DE4}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8B-4C15-A4C0-74EDCE900921}"/>
                </c:ext>
                <c:ext xmlns:c15="http://schemas.microsoft.com/office/drawing/2012/chart" uri="{CE6537A1-D6FC-4f65-9D91-7224C49458BB}">
                  <c15:dlblFieldTable>
                    <c15:dlblFTEntry>
                      <c15:txfldGUID>{77FF5216-1CCA-4113-97B4-4CA2421B0677}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c:v>
                </c:pt>
                <c:pt idx="16">
                  <c:v>-1.2</c:v>
                </c:pt>
                <c:pt idx="24">
                  <c:v>-1</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98B-4C15-A4C0-74EDCE9009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8B-4C15-A4C0-74EDCE900921}"/>
                </c:ext>
                <c:ext xmlns:c15="http://schemas.microsoft.com/office/drawing/2012/chart" uri="{CE6537A1-D6FC-4f65-9D91-7224C49458BB}">
                  <c15:dlblFieldTable>
                    <c15:dlblFTEntry>
                      <c15:txfldGUID>{4ECDCB76-8DA8-473B-924C-EF1876660CA6}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8B-4C15-A4C0-74EDCE900921}"/>
                </c:ext>
                <c:ext xmlns:c15="http://schemas.microsoft.com/office/drawing/2012/chart" uri="{CE6537A1-D6FC-4f65-9D91-7224C49458BB}">
                  <c15:dlblFieldTable>
                    <c15:dlblFTEntry>
                      <c15:txfldGUID>{37D3E2C2-7798-4E52-BF39-484D8F788399}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8B-4C15-A4C0-74EDCE900921}"/>
                </c:ext>
                <c:ext xmlns:c15="http://schemas.microsoft.com/office/drawing/2012/chart" uri="{CE6537A1-D6FC-4f65-9D91-7224C49458BB}">
                  <c15:dlblFieldTable>
                    <c15:dlblFTEntry>
                      <c15:txfldGUID>{A7459C40-5FA1-4725-91BC-15E230A1F858}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8B-4C15-A4C0-74EDCE900921}"/>
                </c:ext>
                <c:ext xmlns:c15="http://schemas.microsoft.com/office/drawing/2012/chart" uri="{CE6537A1-D6FC-4f65-9D91-7224C49458BB}">
                  <c15:dlblFieldTable>
                    <c15:dlblFTEntry>
                      <c15:txfldGUID>{C8B473D7-9F80-490F-B828-3E4FF8A58A88}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8B-4C15-A4C0-74EDCE900921}"/>
                </c:ext>
                <c:ext xmlns:c15="http://schemas.microsoft.com/office/drawing/2012/chart" uri="{CE6537A1-D6FC-4f65-9D91-7224C49458BB}">
                  <c15:dlblFieldTable>
                    <c15:dlblFTEntry>
                      <c15:txfldGUID>{8DB51EE0-A017-4175-AA10-F8E042D1EC6E}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8B-4C15-A4C0-74EDCE900921}"/>
                </c:ext>
                <c:ext xmlns:c15="http://schemas.microsoft.com/office/drawing/2012/chart" uri="{CE6537A1-D6FC-4f65-9D91-7224C49458BB}">
                  <c15:dlblFieldTable>
                    <c15:dlblFTEntry>
                      <c15:txfldGUID>{90EA84B3-8424-45BE-8E1D-30DD6AB3CE92}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8B-4C15-A4C0-74EDCE900921}"/>
                </c:ext>
                <c:ext xmlns:c15="http://schemas.microsoft.com/office/drawing/2012/chart" uri="{CE6537A1-D6FC-4f65-9D91-7224C49458BB}">
                  <c15:dlblFieldTable>
                    <c15:dlblFTEntry>
                      <c15:txfldGUID>{764E5FD4-9E3E-485C-9167-131CB18CEE61}</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8B-4C15-A4C0-74EDCE900921}"/>
                </c:ext>
                <c:ext xmlns:c15="http://schemas.microsoft.com/office/drawing/2012/chart" uri="{CE6537A1-D6FC-4f65-9D91-7224C49458BB}">
                  <c15:dlblFieldTable>
                    <c15:dlblFTEntry>
                      <c15:txfldGUID>{C9EE3B64-DF71-4482-8B50-F5A39C5C042D}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8B-4C15-A4C0-74EDCE900921}"/>
                </c:ext>
                <c:ext xmlns:c15="http://schemas.microsoft.com/office/drawing/2012/chart" uri="{CE6537A1-D6FC-4f65-9D91-7224C49458BB}">
                  <c15:dlblFieldTable>
                    <c15:dlblFTEntry>
                      <c15:txfldGUID>{0E2A66E2-5C81-4B22-A608-F6F2FDA86A5E}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xmlns:c16r2="http://schemas.microsoft.com/office/drawing/2015/06/chart">
            <c:ext xmlns:c16="http://schemas.microsoft.com/office/drawing/2014/chart" uri="{C3380CC4-5D6E-409C-BE32-E72D297353CC}">
              <c16:uniqueId val="{00000013-F98B-4C15-A4C0-74EDCE900921}"/>
            </c:ext>
          </c:extLst>
        </c:ser>
        <c:dLbls>
          <c:showLegendKey val="0"/>
          <c:showVal val="1"/>
          <c:showCatName val="0"/>
          <c:showSerName val="0"/>
          <c:showPercent val="0"/>
          <c:showBubbleSize val="0"/>
        </c:dLbls>
        <c:axId val="532436440"/>
        <c:axId val="532436832"/>
      </c:scatterChart>
      <c:valAx>
        <c:axId val="532436440"/>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2436832"/>
        <c:crosses val="autoZero"/>
        <c:crossBetween val="midCat"/>
      </c:valAx>
      <c:valAx>
        <c:axId val="532436832"/>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2436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２年度においては、福祉施設整備事業債等が増となったことなどから元利償還金等は増となった。また減税補塡債償還費及び臨時財政対策債償還費等が減額となったことにより算入公債費等が減となったため、前年度と比較し悪化することとなったが、前年度以前に引き続き、分子は負数となった。これは、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過去の償還が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龍北総合運動場整備事業等により債務負担行為に基づく支出予定額の増があるものの、水道事業が簡易水道事業を事業統合したことに伴う公営企業債等繰入見込額の減により将来負担額は前年度と比較し減となった。</a:t>
          </a:r>
        </a:p>
        <a:p>
          <a:r>
            <a:rPr kumimoji="1" lang="ja-JP" altLang="en-US" sz="1200">
              <a:latin typeface="ＭＳ ゴシック" pitchFamily="49" charset="-128"/>
              <a:ea typeface="ＭＳ ゴシック" pitchFamily="49" charset="-128"/>
            </a:rPr>
            <a:t>　また、文化施設整備基金の減等により充当可能基金が減、基準財政需要額算入見込額についても算入対象となる過去の市債借入分の償還が順次終了することにより減となったものの、都市計画事業に係る地方債現在高が増となったこと等に伴い充当可能な都市計画税が増となったため、充当可能財源は前年度と比較し増となった。依然として充当可能財源が将来負担額を上回っているため、今年度も比率は算定されていない。</a:t>
          </a:r>
        </a:p>
        <a:p>
          <a:r>
            <a:rPr kumimoji="1" lang="ja-JP" altLang="en-US" sz="1200">
              <a:latin typeface="ＭＳ ゴシック" pitchFamily="49" charset="-128"/>
              <a:ea typeface="ＭＳ ゴシック" pitchFamily="49" charset="-128"/>
            </a:rPr>
            <a:t>　今後の見通しとしては、本市の近年の地方債残高は他の類似団体と比較して低い水準を維持し続けている一方で、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基金について、令和元年度決算に係る純剰余金及び令和２年度中の予算積立等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百万円を積み立てた一方、新型コロナウイルス感染症対策事業費の増等による財源不足に対応するため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百万円を取り崩したこと、特定目的基金について、文化施設整備基金からせきれいホールの施設整備事業へ充当するため３億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百万円を取り崩したこと等により、基金全体としては４億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積極的な基金の活用による財源調整を行うとともに、将来の事業に向けた目的基金への積み増しを検討していく。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・文化施設整備基金：せきれいホール施設整備事業の財源として３億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百万円の取崩しを行ったことにより減少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・福祉基金：社会福祉センター整備事業の財源として１億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・公園施設整備基金：岡崎中央総合公園整備事業（既存施設の改修）に充てるため、令和３年度に約１億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・新型コロナウイルス感染症拡大により、予定していた事業の縮小・中止があったことによる事業費の減等に伴う予算積立の増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％となっている。本市の令和２年度の標準財政規模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指標値は</a:t>
          </a:r>
          <a:r>
            <a:rPr kumimoji="1" lang="en-US" altLang="ja-JP" sz="1100" baseline="0">
              <a:latin typeface="ＭＳ Ｐゴシック" panose="020B0600070205080204" pitchFamily="50" charset="-128"/>
              <a:ea typeface="ＭＳ Ｐゴシック" panose="020B0600070205080204" pitchFamily="50" charset="-128"/>
            </a:rPr>
            <a:t>50</a:t>
          </a:r>
          <a:r>
            <a:rPr kumimoji="1" lang="ja-JP" altLang="en-US" sz="1100" baseline="0">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baseline="0">
              <a:latin typeface="ＭＳ Ｐゴシック" panose="020B0600070205080204" pitchFamily="50" charset="-128"/>
              <a:ea typeface="ＭＳ Ｐゴシック" panose="020B0600070205080204" pitchFamily="50" charset="-128"/>
            </a:rPr>
            <a:t>137</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3.72</a:t>
          </a:r>
          <a:r>
            <a:rPr kumimoji="1" lang="ja-JP" altLang="en-US" sz="1100" baseline="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baseline="0">
              <a:latin typeface="ＭＳ Ｐゴシック" panose="020B0600070205080204" pitchFamily="50" charset="-128"/>
              <a:ea typeface="ＭＳ Ｐゴシック" panose="020B0600070205080204" pitchFamily="50" charset="-128"/>
            </a:rPr>
            <a:t>128</a:t>
          </a:r>
          <a:r>
            <a:rPr kumimoji="1" lang="ja-JP" altLang="en-US" sz="1100" baseline="0">
              <a:latin typeface="ＭＳ Ｐゴシック" panose="020B0600070205080204" pitchFamily="50" charset="-128"/>
              <a:ea typeface="ＭＳ Ｐゴシック" panose="020B0600070205080204" pitchFamily="50" charset="-128"/>
            </a:rPr>
            <a:t>億円の増（＋</a:t>
          </a:r>
          <a:r>
            <a:rPr kumimoji="1" lang="en-US" altLang="ja-JP" sz="1100" baseline="0">
              <a:latin typeface="ＭＳ Ｐゴシック" panose="020B0600070205080204" pitchFamily="50" charset="-128"/>
              <a:ea typeface="ＭＳ Ｐゴシック" panose="020B0600070205080204" pitchFamily="50" charset="-128"/>
            </a:rPr>
            <a:t>2.10</a:t>
          </a:r>
          <a:r>
            <a:rPr kumimoji="1" lang="ja-JP" altLang="en-US" sz="1100" baseline="0">
              <a:latin typeface="ＭＳ Ｐゴシック" panose="020B0600070205080204" pitchFamily="50" charset="-128"/>
              <a:ea typeface="ＭＳ Ｐゴシック" panose="020B0600070205080204" pitchFamily="50" charset="-128"/>
            </a:rPr>
            <a:t>％）であったため、指標は前年度対比</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93" name="楕円 92"/>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160655</xdr:rowOff>
    </xdr:to>
    <xdr:cxnSp macro="">
      <xdr:nvCxnSpPr>
        <xdr:cNvPr id="94" name="直線コネクタ 93"/>
        <xdr:cNvCxnSpPr/>
      </xdr:nvCxnSpPr>
      <xdr:spPr>
        <a:xfrm>
          <a:off x="4051300" y="603969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124672</xdr:rowOff>
    </xdr:to>
    <xdr:cxnSp macro="">
      <xdr:nvCxnSpPr>
        <xdr:cNvPr id="96" name="直線コネクタ 95"/>
        <xdr:cNvCxnSpPr/>
      </xdr:nvCxnSpPr>
      <xdr:spPr>
        <a:xfrm>
          <a:off x="3289300" y="60396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7" name="楕円 96"/>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124672</xdr:rowOff>
    </xdr:to>
    <xdr:cxnSp macro="">
      <xdr:nvCxnSpPr>
        <xdr:cNvPr id="98" name="直線コネクタ 97"/>
        <xdr:cNvCxnSpPr/>
      </xdr:nvCxnSpPr>
      <xdr:spPr>
        <a:xfrm>
          <a:off x="2527300" y="60001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169757</xdr:rowOff>
    </xdr:from>
    <xdr:to>
      <xdr:col>7</xdr:col>
      <xdr:colOff>187325</xdr:colOff>
      <xdr:row>30</xdr:row>
      <xdr:rowOff>99907</xdr:rowOff>
    </xdr:to>
    <xdr:sp macro="" textlink="">
      <xdr:nvSpPr>
        <xdr:cNvPr id="99" name="楕円 98"/>
        <xdr:cNvSpPr/>
      </xdr:nvSpPr>
      <xdr:spPr>
        <a:xfrm>
          <a:off x="1714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49107</xdr:rowOff>
    </xdr:from>
    <xdr:to>
      <xdr:col>11</xdr:col>
      <xdr:colOff>136525</xdr:colOff>
      <xdr:row>30</xdr:row>
      <xdr:rowOff>85090</xdr:rowOff>
    </xdr:to>
    <xdr:cxnSp macro="">
      <xdr:nvCxnSpPr>
        <xdr:cNvPr id="100" name="直線コネクタ 99"/>
        <xdr:cNvCxnSpPr/>
      </xdr:nvCxnSpPr>
      <xdr:spPr>
        <a:xfrm>
          <a:off x="1765300" y="596413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5" name="n_1main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6" name="n_2mainValue有形固定資産減価償却率"/>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7" name="n_3mainValue有形固定資産減価償却率"/>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8" name="n_4main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額は龍北総合運動場整備事業等により債務負担行為に基づく支出予定額の増があるものの、水道事業が簡易水道事業を事業統合したことに伴う公営企業債等繰入見込額の減により、前年度と比較し減少したため、前年度比</a:t>
          </a:r>
          <a:r>
            <a:rPr kumimoji="1" lang="en-US" altLang="ja-JP" sz="1050">
              <a:latin typeface="ＭＳ Ｐゴシック" panose="020B0600070205080204" pitchFamily="50" charset="-128"/>
              <a:ea typeface="ＭＳ Ｐゴシック" panose="020B0600070205080204" pitchFamily="50" charset="-128"/>
            </a:rPr>
            <a:t>13.6</a:t>
          </a:r>
          <a:r>
            <a:rPr kumimoji="1" lang="ja-JP" altLang="en-US" sz="1050">
              <a:latin typeface="ＭＳ Ｐゴシック" panose="020B0600070205080204" pitchFamily="50" charset="-128"/>
              <a:ea typeface="ＭＳ Ｐゴシック" panose="020B0600070205080204" pitchFamily="50" charset="-128"/>
            </a:rPr>
            <a:t>％の減となった。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債務償還比率は類似団体と比較して低い水準を維持できているが、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42" name="債務償還比率平均値テキスト"/>
        <xdr:cNvSpPr txBox="1"/>
      </xdr:nvSpPr>
      <xdr:spPr>
        <a:xfrm>
          <a:off x="14846300" y="6032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30911</xdr:rowOff>
    </xdr:from>
    <xdr:to>
      <xdr:col>76</xdr:col>
      <xdr:colOff>73025</xdr:colOff>
      <xdr:row>28</xdr:row>
      <xdr:rowOff>132511</xdr:rowOff>
    </xdr:to>
    <xdr:sp macro="" textlink="">
      <xdr:nvSpPr>
        <xdr:cNvPr id="153" name="楕円 152"/>
        <xdr:cNvSpPr/>
      </xdr:nvSpPr>
      <xdr:spPr>
        <a:xfrm>
          <a:off x="147447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53788</xdr:rowOff>
    </xdr:from>
    <xdr:ext cx="469744" cy="259045"/>
    <xdr:sp macro="" textlink="">
      <xdr:nvSpPr>
        <xdr:cNvPr id="154" name="債務償還比率該当値テキスト"/>
        <xdr:cNvSpPr txBox="1"/>
      </xdr:nvSpPr>
      <xdr:spPr>
        <a:xfrm>
          <a:off x="14846300" y="54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47223</xdr:rowOff>
    </xdr:from>
    <xdr:to>
      <xdr:col>72</xdr:col>
      <xdr:colOff>123825</xdr:colOff>
      <xdr:row>28</xdr:row>
      <xdr:rowOff>148823</xdr:rowOff>
    </xdr:to>
    <xdr:sp macro="" textlink="">
      <xdr:nvSpPr>
        <xdr:cNvPr id="155" name="楕円 154"/>
        <xdr:cNvSpPr/>
      </xdr:nvSpPr>
      <xdr:spPr>
        <a:xfrm>
          <a:off x="140335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81711</xdr:rowOff>
    </xdr:from>
    <xdr:to>
      <xdr:col>76</xdr:col>
      <xdr:colOff>22225</xdr:colOff>
      <xdr:row>28</xdr:row>
      <xdr:rowOff>98023</xdr:rowOff>
    </xdr:to>
    <xdr:cxnSp macro="">
      <xdr:nvCxnSpPr>
        <xdr:cNvPr id="156" name="直線コネクタ 155"/>
        <xdr:cNvCxnSpPr/>
      </xdr:nvCxnSpPr>
      <xdr:spPr>
        <a:xfrm flipV="1">
          <a:off x="14084300" y="5653836"/>
          <a:ext cx="7112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11959</xdr:rowOff>
    </xdr:from>
    <xdr:to>
      <xdr:col>68</xdr:col>
      <xdr:colOff>123825</xdr:colOff>
      <xdr:row>28</xdr:row>
      <xdr:rowOff>113559</xdr:rowOff>
    </xdr:to>
    <xdr:sp macro="" textlink="">
      <xdr:nvSpPr>
        <xdr:cNvPr id="157" name="楕円 156"/>
        <xdr:cNvSpPr/>
      </xdr:nvSpPr>
      <xdr:spPr>
        <a:xfrm>
          <a:off x="13271500" y="55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62759</xdr:rowOff>
    </xdr:from>
    <xdr:to>
      <xdr:col>72</xdr:col>
      <xdr:colOff>73025</xdr:colOff>
      <xdr:row>28</xdr:row>
      <xdr:rowOff>98023</xdr:rowOff>
    </xdr:to>
    <xdr:cxnSp macro="">
      <xdr:nvCxnSpPr>
        <xdr:cNvPr id="158" name="直線コネクタ 157"/>
        <xdr:cNvCxnSpPr/>
      </xdr:nvCxnSpPr>
      <xdr:spPr>
        <a:xfrm>
          <a:off x="13322300" y="5634884"/>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30911</xdr:rowOff>
    </xdr:from>
    <xdr:to>
      <xdr:col>64</xdr:col>
      <xdr:colOff>123825</xdr:colOff>
      <xdr:row>28</xdr:row>
      <xdr:rowOff>132511</xdr:rowOff>
    </xdr:to>
    <xdr:sp macro="" textlink="">
      <xdr:nvSpPr>
        <xdr:cNvPr id="159" name="楕円 158"/>
        <xdr:cNvSpPr/>
      </xdr:nvSpPr>
      <xdr:spPr>
        <a:xfrm>
          <a:off x="12509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62759</xdr:rowOff>
    </xdr:from>
    <xdr:to>
      <xdr:col>68</xdr:col>
      <xdr:colOff>73025</xdr:colOff>
      <xdr:row>28</xdr:row>
      <xdr:rowOff>81711</xdr:rowOff>
    </xdr:to>
    <xdr:cxnSp macro="">
      <xdr:nvCxnSpPr>
        <xdr:cNvPr id="160" name="直線コネクタ 159"/>
        <xdr:cNvCxnSpPr/>
      </xdr:nvCxnSpPr>
      <xdr:spPr>
        <a:xfrm flipV="1">
          <a:off x="12560300" y="5634884"/>
          <a:ext cx="762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68693</xdr:rowOff>
    </xdr:from>
    <xdr:to>
      <xdr:col>60</xdr:col>
      <xdr:colOff>123825</xdr:colOff>
      <xdr:row>28</xdr:row>
      <xdr:rowOff>170293</xdr:rowOff>
    </xdr:to>
    <xdr:sp macro="" textlink="">
      <xdr:nvSpPr>
        <xdr:cNvPr id="161" name="楕円 160"/>
        <xdr:cNvSpPr/>
      </xdr:nvSpPr>
      <xdr:spPr>
        <a:xfrm>
          <a:off x="11747500" y="56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81711</xdr:rowOff>
    </xdr:from>
    <xdr:to>
      <xdr:col>64</xdr:col>
      <xdr:colOff>73025</xdr:colOff>
      <xdr:row>28</xdr:row>
      <xdr:rowOff>119493</xdr:rowOff>
    </xdr:to>
    <xdr:cxnSp macro="">
      <xdr:nvCxnSpPr>
        <xdr:cNvPr id="162" name="直線コネクタ 161"/>
        <xdr:cNvCxnSpPr/>
      </xdr:nvCxnSpPr>
      <xdr:spPr>
        <a:xfrm flipV="1">
          <a:off x="11798300" y="5653836"/>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xdr:cNvSpPr txBox="1"/>
      </xdr:nvSpPr>
      <xdr:spPr>
        <a:xfrm>
          <a:off x="138367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165350</xdr:rowOff>
    </xdr:from>
    <xdr:ext cx="469744" cy="259045"/>
    <xdr:sp macro="" textlink="">
      <xdr:nvSpPr>
        <xdr:cNvPr id="167" name="n_1mainValue債務償還比率"/>
        <xdr:cNvSpPr txBox="1"/>
      </xdr:nvSpPr>
      <xdr:spPr>
        <a:xfrm>
          <a:off x="13836727" y="53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130086</xdr:rowOff>
    </xdr:from>
    <xdr:ext cx="469744" cy="259045"/>
    <xdr:sp macro="" textlink="">
      <xdr:nvSpPr>
        <xdr:cNvPr id="168" name="n_2mainValue債務償還比率"/>
        <xdr:cNvSpPr txBox="1"/>
      </xdr:nvSpPr>
      <xdr:spPr>
        <a:xfrm>
          <a:off x="13087427" y="53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149038</xdr:rowOff>
    </xdr:from>
    <xdr:ext cx="469744" cy="259045"/>
    <xdr:sp macro="" textlink="">
      <xdr:nvSpPr>
        <xdr:cNvPr id="169" name="n_3mainValue債務償還比率"/>
        <xdr:cNvSpPr txBox="1"/>
      </xdr:nvSpPr>
      <xdr:spPr>
        <a:xfrm>
          <a:off x="12325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15370</xdr:rowOff>
    </xdr:from>
    <xdr:ext cx="469744" cy="259045"/>
    <xdr:sp macro="" textlink="">
      <xdr:nvSpPr>
        <xdr:cNvPr id="170" name="n_4mainValue債務償還比率"/>
        <xdr:cNvSpPr txBox="1"/>
      </xdr:nvSpPr>
      <xdr:spPr>
        <a:xfrm>
          <a:off x="11563427" y="54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160020</xdr:rowOff>
    </xdr:to>
    <xdr:cxnSp macro="">
      <xdr:nvCxnSpPr>
        <xdr:cNvPr id="76" name="直線コネクタ 75"/>
        <xdr:cNvCxnSpPr/>
      </xdr:nvCxnSpPr>
      <xdr:spPr>
        <a:xfrm>
          <a:off x="3797300" y="64789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7" name="楕円 76"/>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106680</xdr:rowOff>
    </xdr:from>
    <xdr:to>
      <xdr:col>19</xdr:col>
      <xdr:colOff>177800</xdr:colOff>
      <xdr:row>37</xdr:row>
      <xdr:rowOff>135255</xdr:rowOff>
    </xdr:to>
    <xdr:cxnSp macro="">
      <xdr:nvCxnSpPr>
        <xdr:cNvPr id="78" name="直線コネクタ 77"/>
        <xdr:cNvCxnSpPr/>
      </xdr:nvCxnSpPr>
      <xdr:spPr>
        <a:xfrm>
          <a:off x="2908300" y="6450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106680</xdr:rowOff>
    </xdr:to>
    <xdr:cxnSp macro="">
      <xdr:nvCxnSpPr>
        <xdr:cNvPr id="80" name="直線コネクタ 79"/>
        <xdr:cNvCxnSpPr/>
      </xdr:nvCxnSpPr>
      <xdr:spPr>
        <a:xfrm>
          <a:off x="2019300" y="64255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81915</xdr:rowOff>
    </xdr:to>
    <xdr:cxnSp macro="">
      <xdr:nvCxnSpPr>
        <xdr:cNvPr id="82" name="直線コネクタ 81"/>
        <xdr:cNvCxnSpPr/>
      </xdr:nvCxnSpPr>
      <xdr:spPr>
        <a:xfrm>
          <a:off x="1130300" y="64065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88" name="n_2mainValue【道路】&#10;有形固定資産減価償却率"/>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9" name="n_3mainValue【道路】&#10;有形固定資産減価償却率"/>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129032</xdr:rowOff>
    </xdr:from>
    <xdr:to>
      <xdr:col>55</xdr:col>
      <xdr:colOff>50800</xdr:colOff>
      <xdr:row>39</xdr:row>
      <xdr:rowOff>59182</xdr:rowOff>
    </xdr:to>
    <xdr:sp macro="" textlink="">
      <xdr:nvSpPr>
        <xdr:cNvPr id="132" name="楕円 131"/>
        <xdr:cNvSpPr/>
      </xdr:nvSpPr>
      <xdr:spPr>
        <a:xfrm>
          <a:off x="104267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107459</xdr:rowOff>
    </xdr:from>
    <xdr:ext cx="469744" cy="259045"/>
    <xdr:sp macro="" textlink="">
      <xdr:nvSpPr>
        <xdr:cNvPr id="133" name="【道路】&#10;一人当たり延長該当値テキスト"/>
        <xdr:cNvSpPr txBox="1"/>
      </xdr:nvSpPr>
      <xdr:spPr>
        <a:xfrm>
          <a:off x="10515600" y="662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131101</xdr:rowOff>
    </xdr:from>
    <xdr:to>
      <xdr:col>50</xdr:col>
      <xdr:colOff>165100</xdr:colOff>
      <xdr:row>39</xdr:row>
      <xdr:rowOff>61251</xdr:rowOff>
    </xdr:to>
    <xdr:sp macro="" textlink="">
      <xdr:nvSpPr>
        <xdr:cNvPr id="134" name="楕円 133"/>
        <xdr:cNvSpPr/>
      </xdr:nvSpPr>
      <xdr:spPr>
        <a:xfrm>
          <a:off x="9588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8382</xdr:rowOff>
    </xdr:from>
    <xdr:to>
      <xdr:col>55</xdr:col>
      <xdr:colOff>0</xdr:colOff>
      <xdr:row>39</xdr:row>
      <xdr:rowOff>10451</xdr:rowOff>
    </xdr:to>
    <xdr:cxnSp macro="">
      <xdr:nvCxnSpPr>
        <xdr:cNvPr id="135" name="直線コネクタ 134"/>
        <xdr:cNvCxnSpPr/>
      </xdr:nvCxnSpPr>
      <xdr:spPr>
        <a:xfrm flipV="1">
          <a:off x="9639300" y="6694932"/>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131101</xdr:rowOff>
    </xdr:from>
    <xdr:to>
      <xdr:col>46</xdr:col>
      <xdr:colOff>38100</xdr:colOff>
      <xdr:row>39</xdr:row>
      <xdr:rowOff>61251</xdr:rowOff>
    </xdr:to>
    <xdr:sp macro="" textlink="">
      <xdr:nvSpPr>
        <xdr:cNvPr id="136" name="楕円 135"/>
        <xdr:cNvSpPr/>
      </xdr:nvSpPr>
      <xdr:spPr>
        <a:xfrm>
          <a:off x="8699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10451</xdr:rowOff>
    </xdr:from>
    <xdr:to>
      <xdr:col>50</xdr:col>
      <xdr:colOff>114300</xdr:colOff>
      <xdr:row>39</xdr:row>
      <xdr:rowOff>10451</xdr:rowOff>
    </xdr:to>
    <xdr:cxnSp macro="">
      <xdr:nvCxnSpPr>
        <xdr:cNvPr id="137" name="直線コネクタ 136"/>
        <xdr:cNvCxnSpPr/>
      </xdr:nvCxnSpPr>
      <xdr:spPr>
        <a:xfrm>
          <a:off x="8750300" y="6697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130665</xdr:rowOff>
    </xdr:from>
    <xdr:to>
      <xdr:col>41</xdr:col>
      <xdr:colOff>101600</xdr:colOff>
      <xdr:row>39</xdr:row>
      <xdr:rowOff>60815</xdr:rowOff>
    </xdr:to>
    <xdr:sp macro="" textlink="">
      <xdr:nvSpPr>
        <xdr:cNvPr id="138" name="楕円 137"/>
        <xdr:cNvSpPr/>
      </xdr:nvSpPr>
      <xdr:spPr>
        <a:xfrm>
          <a:off x="7810500" y="66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10015</xdr:rowOff>
    </xdr:from>
    <xdr:to>
      <xdr:col>45</xdr:col>
      <xdr:colOff>177800</xdr:colOff>
      <xdr:row>39</xdr:row>
      <xdr:rowOff>10451</xdr:rowOff>
    </xdr:to>
    <xdr:cxnSp macro="">
      <xdr:nvCxnSpPr>
        <xdr:cNvPr id="139" name="直線コネクタ 138"/>
        <xdr:cNvCxnSpPr/>
      </xdr:nvCxnSpPr>
      <xdr:spPr>
        <a:xfrm>
          <a:off x="7861300" y="669656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127508</xdr:rowOff>
    </xdr:from>
    <xdr:to>
      <xdr:col>36</xdr:col>
      <xdr:colOff>165100</xdr:colOff>
      <xdr:row>39</xdr:row>
      <xdr:rowOff>57658</xdr:rowOff>
    </xdr:to>
    <xdr:sp macro="" textlink="">
      <xdr:nvSpPr>
        <xdr:cNvPr id="140" name="楕円 139"/>
        <xdr:cNvSpPr/>
      </xdr:nvSpPr>
      <xdr:spPr>
        <a:xfrm>
          <a:off x="6921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6858</xdr:rowOff>
    </xdr:from>
    <xdr:to>
      <xdr:col>41</xdr:col>
      <xdr:colOff>50800</xdr:colOff>
      <xdr:row>39</xdr:row>
      <xdr:rowOff>10015</xdr:rowOff>
    </xdr:to>
    <xdr:cxnSp macro="">
      <xdr:nvCxnSpPr>
        <xdr:cNvPr id="141" name="直線コネクタ 140"/>
        <xdr:cNvCxnSpPr/>
      </xdr:nvCxnSpPr>
      <xdr:spPr>
        <a:xfrm>
          <a:off x="6972300" y="669340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52378</xdr:rowOff>
    </xdr:from>
    <xdr:ext cx="469744" cy="259045"/>
    <xdr:sp macro="" textlink="">
      <xdr:nvSpPr>
        <xdr:cNvPr id="146" name="n_1mainValue【道路】&#10;一人当たり延長"/>
        <xdr:cNvSpPr txBox="1"/>
      </xdr:nvSpPr>
      <xdr:spPr>
        <a:xfrm>
          <a:off x="93917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52378</xdr:rowOff>
    </xdr:from>
    <xdr:ext cx="469744" cy="259045"/>
    <xdr:sp macro="" textlink="">
      <xdr:nvSpPr>
        <xdr:cNvPr id="147" name="n_2mainValue【道路】&#10;一人当たり延長"/>
        <xdr:cNvSpPr txBox="1"/>
      </xdr:nvSpPr>
      <xdr:spPr>
        <a:xfrm>
          <a:off x="8515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51942</xdr:rowOff>
    </xdr:from>
    <xdr:ext cx="469744" cy="259045"/>
    <xdr:sp macro="" textlink="">
      <xdr:nvSpPr>
        <xdr:cNvPr id="148" name="n_3mainValue【道路】&#10;一人当たり延長"/>
        <xdr:cNvSpPr txBox="1"/>
      </xdr:nvSpPr>
      <xdr:spPr>
        <a:xfrm>
          <a:off x="7626427" y="673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48785</xdr:rowOff>
    </xdr:from>
    <xdr:ext cx="469744" cy="259045"/>
    <xdr:sp macro="" textlink="">
      <xdr:nvSpPr>
        <xdr:cNvPr id="149" name="n_4mainValue【道路】&#10;一人当たり延長"/>
        <xdr:cNvSpPr txBox="1"/>
      </xdr:nvSpPr>
      <xdr:spPr>
        <a:xfrm>
          <a:off x="6737427" y="67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91" name="楕円 190"/>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92"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3" name="楕円 192"/>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31024</xdr:rowOff>
    </xdr:to>
    <xdr:cxnSp macro="">
      <xdr:nvCxnSpPr>
        <xdr:cNvPr id="194" name="直線コネクタ 193"/>
        <xdr:cNvCxnSpPr/>
      </xdr:nvCxnSpPr>
      <xdr:spPr>
        <a:xfrm>
          <a:off x="3797300" y="104698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95" name="楕円 194"/>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37556</xdr:rowOff>
    </xdr:to>
    <xdr:cxnSp macro="">
      <xdr:nvCxnSpPr>
        <xdr:cNvPr id="196" name="直線コネクタ 195"/>
        <xdr:cNvCxnSpPr/>
      </xdr:nvCxnSpPr>
      <xdr:spPr>
        <a:xfrm flipV="1">
          <a:off x="2908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7" name="楕円 196"/>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37556</xdr:rowOff>
    </xdr:to>
    <xdr:cxnSp macro="">
      <xdr:nvCxnSpPr>
        <xdr:cNvPr id="198" name="直線コネクタ 197"/>
        <xdr:cNvCxnSpPr/>
      </xdr:nvCxnSpPr>
      <xdr:spPr>
        <a:xfrm>
          <a:off x="2019300" y="104764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9" name="楕円 198"/>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17962</xdr:rowOff>
    </xdr:to>
    <xdr:cxnSp macro="">
      <xdr:nvCxnSpPr>
        <xdr:cNvPr id="200" name="直線コネクタ 199"/>
        <xdr:cNvCxnSpPr/>
      </xdr:nvCxnSpPr>
      <xdr:spPr>
        <a:xfrm>
          <a:off x="1130300" y="104617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05" name="n_1main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6" name="n_2mainValue【橋りょう・トンネル】&#10;有形固定資産減価償却率"/>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7" name="n_3mainValue【橋りょう・トンネル】&#10;有形固定資産減価償却率"/>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8" name="n_4main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66072</xdr:rowOff>
    </xdr:from>
    <xdr:to>
      <xdr:col>55</xdr:col>
      <xdr:colOff>50800</xdr:colOff>
      <xdr:row>61</xdr:row>
      <xdr:rowOff>167672</xdr:rowOff>
    </xdr:to>
    <xdr:sp macro="" textlink="">
      <xdr:nvSpPr>
        <xdr:cNvPr id="248" name="楕円 247"/>
        <xdr:cNvSpPr/>
      </xdr:nvSpPr>
      <xdr:spPr>
        <a:xfrm>
          <a:off x="104267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88949</xdr:rowOff>
    </xdr:from>
    <xdr:ext cx="599010" cy="259045"/>
    <xdr:sp macro="" textlink="">
      <xdr:nvSpPr>
        <xdr:cNvPr id="249" name="【橋りょう・トンネル】&#10;一人当たり有形固定資産（償却資産）額該当値テキスト"/>
        <xdr:cNvSpPr txBox="1"/>
      </xdr:nvSpPr>
      <xdr:spPr>
        <a:xfrm>
          <a:off x="10515600" y="103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71200</xdr:rowOff>
    </xdr:from>
    <xdr:to>
      <xdr:col>50</xdr:col>
      <xdr:colOff>165100</xdr:colOff>
      <xdr:row>62</xdr:row>
      <xdr:rowOff>1350</xdr:rowOff>
    </xdr:to>
    <xdr:sp macro="" textlink="">
      <xdr:nvSpPr>
        <xdr:cNvPr id="250" name="楕円 249"/>
        <xdr:cNvSpPr/>
      </xdr:nvSpPr>
      <xdr:spPr>
        <a:xfrm>
          <a:off x="9588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116872</xdr:rowOff>
    </xdr:from>
    <xdr:to>
      <xdr:col>55</xdr:col>
      <xdr:colOff>0</xdr:colOff>
      <xdr:row>61</xdr:row>
      <xdr:rowOff>122000</xdr:rowOff>
    </xdr:to>
    <xdr:cxnSp macro="">
      <xdr:nvCxnSpPr>
        <xdr:cNvPr id="251" name="直線コネクタ 250"/>
        <xdr:cNvCxnSpPr/>
      </xdr:nvCxnSpPr>
      <xdr:spPr>
        <a:xfrm flipV="1">
          <a:off x="9639300" y="10575322"/>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95135</xdr:rowOff>
    </xdr:from>
    <xdr:to>
      <xdr:col>46</xdr:col>
      <xdr:colOff>38100</xdr:colOff>
      <xdr:row>62</xdr:row>
      <xdr:rowOff>25285</xdr:rowOff>
    </xdr:to>
    <xdr:sp macro="" textlink="">
      <xdr:nvSpPr>
        <xdr:cNvPr id="252" name="楕円 251"/>
        <xdr:cNvSpPr/>
      </xdr:nvSpPr>
      <xdr:spPr>
        <a:xfrm>
          <a:off x="8699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122000</xdr:rowOff>
    </xdr:from>
    <xdr:to>
      <xdr:col>50</xdr:col>
      <xdr:colOff>114300</xdr:colOff>
      <xdr:row>61</xdr:row>
      <xdr:rowOff>145935</xdr:rowOff>
    </xdr:to>
    <xdr:cxnSp macro="">
      <xdr:nvCxnSpPr>
        <xdr:cNvPr id="253" name="直線コネクタ 252"/>
        <xdr:cNvCxnSpPr/>
      </xdr:nvCxnSpPr>
      <xdr:spPr>
        <a:xfrm flipV="1">
          <a:off x="8750300" y="1058045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96700</xdr:rowOff>
    </xdr:from>
    <xdr:to>
      <xdr:col>41</xdr:col>
      <xdr:colOff>101600</xdr:colOff>
      <xdr:row>62</xdr:row>
      <xdr:rowOff>26850</xdr:rowOff>
    </xdr:to>
    <xdr:sp macro="" textlink="">
      <xdr:nvSpPr>
        <xdr:cNvPr id="254" name="楕円 253"/>
        <xdr:cNvSpPr/>
      </xdr:nvSpPr>
      <xdr:spPr>
        <a:xfrm>
          <a:off x="7810500" y="10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145935</xdr:rowOff>
    </xdr:from>
    <xdr:to>
      <xdr:col>45</xdr:col>
      <xdr:colOff>177800</xdr:colOff>
      <xdr:row>61</xdr:row>
      <xdr:rowOff>147500</xdr:rowOff>
    </xdr:to>
    <xdr:cxnSp macro="">
      <xdr:nvCxnSpPr>
        <xdr:cNvPr id="255" name="直線コネクタ 254"/>
        <xdr:cNvCxnSpPr/>
      </xdr:nvCxnSpPr>
      <xdr:spPr>
        <a:xfrm flipV="1">
          <a:off x="7861300" y="10604385"/>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99817</xdr:rowOff>
    </xdr:from>
    <xdr:to>
      <xdr:col>36</xdr:col>
      <xdr:colOff>165100</xdr:colOff>
      <xdr:row>62</xdr:row>
      <xdr:rowOff>29967</xdr:rowOff>
    </xdr:to>
    <xdr:sp macro="" textlink="">
      <xdr:nvSpPr>
        <xdr:cNvPr id="256" name="楕円 255"/>
        <xdr:cNvSpPr/>
      </xdr:nvSpPr>
      <xdr:spPr>
        <a:xfrm>
          <a:off x="6921500" y="105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147500</xdr:rowOff>
    </xdr:from>
    <xdr:to>
      <xdr:col>41</xdr:col>
      <xdr:colOff>50800</xdr:colOff>
      <xdr:row>61</xdr:row>
      <xdr:rowOff>150617</xdr:rowOff>
    </xdr:to>
    <xdr:cxnSp macro="">
      <xdr:nvCxnSpPr>
        <xdr:cNvPr id="257" name="直線コネクタ 256"/>
        <xdr:cNvCxnSpPr/>
      </xdr:nvCxnSpPr>
      <xdr:spPr>
        <a:xfrm flipV="1">
          <a:off x="6972300" y="10605950"/>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17877</xdr:rowOff>
    </xdr:from>
    <xdr:ext cx="599010" cy="259045"/>
    <xdr:sp macro="" textlink="">
      <xdr:nvSpPr>
        <xdr:cNvPr id="262" name="n_1mainValue【橋りょう・トンネル】&#10;一人当たり有形固定資産（償却資産）額"/>
        <xdr:cNvSpPr txBox="1"/>
      </xdr:nvSpPr>
      <xdr:spPr>
        <a:xfrm>
          <a:off x="93270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41812</xdr:rowOff>
    </xdr:from>
    <xdr:ext cx="599010" cy="259045"/>
    <xdr:sp macro="" textlink="">
      <xdr:nvSpPr>
        <xdr:cNvPr id="263" name="n_2mainValue【橋りょう・トンネル】&#10;一人当たり有形固定資産（償却資産）額"/>
        <xdr:cNvSpPr txBox="1"/>
      </xdr:nvSpPr>
      <xdr:spPr>
        <a:xfrm>
          <a:off x="84507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43377</xdr:rowOff>
    </xdr:from>
    <xdr:ext cx="599010" cy="259045"/>
    <xdr:sp macro="" textlink="">
      <xdr:nvSpPr>
        <xdr:cNvPr id="264" name="n_3mainValue【橋りょう・トンネル】&#10;一人当たり有形固定資産（償却資産）額"/>
        <xdr:cNvSpPr txBox="1"/>
      </xdr:nvSpPr>
      <xdr:spPr>
        <a:xfrm>
          <a:off x="7561795" y="103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46494</xdr:rowOff>
    </xdr:from>
    <xdr:ext cx="599010" cy="259045"/>
    <xdr:sp macro="" textlink="">
      <xdr:nvSpPr>
        <xdr:cNvPr id="265" name="n_4mainValue【橋りょう・トンネル】&#10;一人当たり有形固定資産（償却資産）額"/>
        <xdr:cNvSpPr txBox="1"/>
      </xdr:nvSpPr>
      <xdr:spPr>
        <a:xfrm>
          <a:off x="6672795" y="103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6" name="楕円 305"/>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36847</xdr:rowOff>
    </xdr:from>
    <xdr:ext cx="405111" cy="259045"/>
    <xdr:sp macro="" textlink="">
      <xdr:nvSpPr>
        <xdr:cNvPr id="307" name="【公営住宅】&#10;有形固定資産減価償却率該当値テキスト"/>
        <xdr:cNvSpPr txBox="1"/>
      </xdr:nvSpPr>
      <xdr:spPr>
        <a:xfrm>
          <a:off x="46736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8" name="楕円 307"/>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64770</xdr:rowOff>
    </xdr:to>
    <xdr:cxnSp macro="">
      <xdr:nvCxnSpPr>
        <xdr:cNvPr id="309" name="直線コネクタ 308"/>
        <xdr:cNvCxnSpPr/>
      </xdr:nvCxnSpPr>
      <xdr:spPr>
        <a:xfrm>
          <a:off x="3797300" y="1428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10" name="楕円 309"/>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57150</xdr:rowOff>
    </xdr:to>
    <xdr:cxnSp macro="">
      <xdr:nvCxnSpPr>
        <xdr:cNvPr id="311" name="直線コネクタ 310"/>
        <xdr:cNvCxnSpPr/>
      </xdr:nvCxnSpPr>
      <xdr:spPr>
        <a:xfrm>
          <a:off x="2908300" y="1421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2" name="楕円 311"/>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152400</xdr:rowOff>
    </xdr:to>
    <xdr:cxnSp macro="">
      <xdr:nvCxnSpPr>
        <xdr:cNvPr id="313" name="直線コネクタ 312"/>
        <xdr:cNvCxnSpPr/>
      </xdr:nvCxnSpPr>
      <xdr:spPr>
        <a:xfrm>
          <a:off x="2019300" y="14131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4" name="楕円 313"/>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72389</xdr:rowOff>
    </xdr:to>
    <xdr:cxnSp macro="">
      <xdr:nvCxnSpPr>
        <xdr:cNvPr id="315" name="直線コネクタ 314"/>
        <xdr:cNvCxnSpPr/>
      </xdr:nvCxnSpPr>
      <xdr:spPr>
        <a:xfrm>
          <a:off x="1130300" y="14074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0" name="n_1mainValue【公営住宅】&#10;有形固定資産減価償却率"/>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21"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2" name="n_3main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3" name="n_4main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363" name="楕円 362"/>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64025</xdr:rowOff>
    </xdr:from>
    <xdr:ext cx="469744" cy="259045"/>
    <xdr:sp macro="" textlink="">
      <xdr:nvSpPr>
        <xdr:cNvPr id="364" name="【公営住宅】&#10;一人当たり面積該当値テキスト"/>
        <xdr:cNvSpPr txBox="1"/>
      </xdr:nvSpPr>
      <xdr:spPr>
        <a:xfrm>
          <a:off x="10515600"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65" name="楕円 364"/>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136398</xdr:rowOff>
    </xdr:to>
    <xdr:cxnSp macro="">
      <xdr:nvCxnSpPr>
        <xdr:cNvPr id="366" name="直線コネクタ 365"/>
        <xdr:cNvCxnSpPr/>
      </xdr:nvCxnSpPr>
      <xdr:spPr>
        <a:xfrm>
          <a:off x="9639300" y="145244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67" name="楕円 366"/>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122682</xdr:rowOff>
    </xdr:to>
    <xdr:cxnSp macro="">
      <xdr:nvCxnSpPr>
        <xdr:cNvPr id="368" name="直線コネクタ 367"/>
        <xdr:cNvCxnSpPr/>
      </xdr:nvCxnSpPr>
      <xdr:spPr>
        <a:xfrm>
          <a:off x="8750300" y="1452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71120</xdr:rowOff>
    </xdr:from>
    <xdr:to>
      <xdr:col>41</xdr:col>
      <xdr:colOff>101600</xdr:colOff>
      <xdr:row>85</xdr:row>
      <xdr:rowOff>1270</xdr:rowOff>
    </xdr:to>
    <xdr:sp macro="" textlink="">
      <xdr:nvSpPr>
        <xdr:cNvPr id="369" name="楕円 368"/>
        <xdr:cNvSpPr/>
      </xdr:nvSpPr>
      <xdr:spPr>
        <a:xfrm>
          <a:off x="781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121920</xdr:rowOff>
    </xdr:from>
    <xdr:to>
      <xdr:col>45</xdr:col>
      <xdr:colOff>177800</xdr:colOff>
      <xdr:row>84</xdr:row>
      <xdr:rowOff>122682</xdr:rowOff>
    </xdr:to>
    <xdr:cxnSp macro="">
      <xdr:nvCxnSpPr>
        <xdr:cNvPr id="370" name="直線コネクタ 369"/>
        <xdr:cNvCxnSpPr/>
      </xdr:nvCxnSpPr>
      <xdr:spPr>
        <a:xfrm>
          <a:off x="7861300" y="145237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71" name="楕円 370"/>
        <xdr:cNvSpPr/>
      </xdr:nvSpPr>
      <xdr:spPr>
        <a:xfrm>
          <a:off x="6921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121920</xdr:rowOff>
    </xdr:to>
    <xdr:cxnSp macro="">
      <xdr:nvCxnSpPr>
        <xdr:cNvPr id="372" name="直線コネクタ 371"/>
        <xdr:cNvCxnSpPr/>
      </xdr:nvCxnSpPr>
      <xdr:spPr>
        <a:xfrm>
          <a:off x="6972300" y="145221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164609</xdr:rowOff>
    </xdr:from>
    <xdr:ext cx="469744" cy="259045"/>
    <xdr:sp macro="" textlink="">
      <xdr:nvSpPr>
        <xdr:cNvPr id="377" name="n_1mainValue【公営住宅】&#10;一人当たり面積"/>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78" name="n_2mainValue【公営住宅】&#10;一人当たり面積"/>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79" name="n_3mainValue【公営住宅】&#10;一人当たり面積"/>
        <xdr:cNvSpPr txBox="1"/>
      </xdr:nvSpPr>
      <xdr:spPr>
        <a:xfrm>
          <a:off x="7626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80" name="n_4mainValue【公営住宅】&#10;一人当たり面積"/>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6"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37" name="楕円 436"/>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438" name="【認定こども園・幼稚園・保育所】&#10;有形固定資産減価償却率該当値テキスト"/>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439" name="楕円 438"/>
        <xdr:cNvSpPr/>
      </xdr:nvSpPr>
      <xdr:spPr>
        <a:xfrm>
          <a:off x="15430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163830</xdr:rowOff>
    </xdr:to>
    <xdr:cxnSp macro="">
      <xdr:nvCxnSpPr>
        <xdr:cNvPr id="440" name="直線コネクタ 439"/>
        <xdr:cNvCxnSpPr/>
      </xdr:nvCxnSpPr>
      <xdr:spPr>
        <a:xfrm>
          <a:off x="15481300" y="6296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441" name="楕円 440"/>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123825</xdr:rowOff>
    </xdr:to>
    <xdr:cxnSp macro="">
      <xdr:nvCxnSpPr>
        <xdr:cNvPr id="442" name="直線コネクタ 441"/>
        <xdr:cNvCxnSpPr/>
      </xdr:nvCxnSpPr>
      <xdr:spPr>
        <a:xfrm>
          <a:off x="14592300" y="6276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43" name="楕円 442"/>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104775</xdr:rowOff>
    </xdr:to>
    <xdr:cxnSp macro="">
      <xdr:nvCxnSpPr>
        <xdr:cNvPr id="444" name="直線コネクタ 443"/>
        <xdr:cNvCxnSpPr/>
      </xdr:nvCxnSpPr>
      <xdr:spPr>
        <a:xfrm>
          <a:off x="13703300" y="624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105410</xdr:rowOff>
    </xdr:from>
    <xdr:to>
      <xdr:col>67</xdr:col>
      <xdr:colOff>101600</xdr:colOff>
      <xdr:row>37</xdr:row>
      <xdr:rowOff>35560</xdr:rowOff>
    </xdr:to>
    <xdr:sp macro="" textlink="">
      <xdr:nvSpPr>
        <xdr:cNvPr id="445" name="楕円 444"/>
        <xdr:cNvSpPr/>
      </xdr:nvSpPr>
      <xdr:spPr>
        <a:xfrm>
          <a:off x="1276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156210</xdr:rowOff>
    </xdr:to>
    <xdr:cxnSp macro="">
      <xdr:nvCxnSpPr>
        <xdr:cNvPr id="446" name="直線コネクタ 445"/>
        <xdr:cNvCxnSpPr/>
      </xdr:nvCxnSpPr>
      <xdr:spPr>
        <a:xfrm flipV="1">
          <a:off x="12814300" y="6248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447" name="n_1aveValue【認定こども園・幼稚園・保育所】&#10;有形固定資産減価償却率"/>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448" name="n_2aveValue【認定こども園・幼稚園・保育所】&#10;有形固定資産減価償却率"/>
        <xdr:cNvSpPr txBox="1"/>
      </xdr:nvSpPr>
      <xdr:spPr>
        <a:xfrm>
          <a:off x="14389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9" name="n_3aveValue【認定こども園・幼稚園・保育所】&#10;有形固定資産減価償却率"/>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450" name="n_4aveValue【認定こども園・幼稚園・保育所】&#10;有形固定資産減価償却率"/>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451" name="n_1mainValue【認定こども園・幼稚園・保育所】&#10;有形固定資産減価償却率"/>
        <xdr:cNvSpPr txBox="1"/>
      </xdr:nvSpPr>
      <xdr:spPr>
        <a:xfrm>
          <a:off x="15266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452" name="n_2mainValue【認定こども園・幼稚園・保育所】&#10;有形固定資産減価償却率"/>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53" name="n_3mainValue【認定こども園・幼稚園・保育所】&#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54" name="n_4mainValue【認定こども園・幼稚園・保育所】&#10;有形固定資産減価償却率"/>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3"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29210</xdr:rowOff>
    </xdr:from>
    <xdr:to>
      <xdr:col>116</xdr:col>
      <xdr:colOff>114300</xdr:colOff>
      <xdr:row>37</xdr:row>
      <xdr:rowOff>130810</xdr:rowOff>
    </xdr:to>
    <xdr:sp macro="" textlink="">
      <xdr:nvSpPr>
        <xdr:cNvPr id="494" name="楕円 493"/>
        <xdr:cNvSpPr/>
      </xdr:nvSpPr>
      <xdr:spPr>
        <a:xfrm>
          <a:off x="22110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52087</xdr:rowOff>
    </xdr:from>
    <xdr:ext cx="469744" cy="259045"/>
    <xdr:sp macro="" textlink="">
      <xdr:nvSpPr>
        <xdr:cNvPr id="495" name="【認定こども園・幼稚園・保育所】&#10;一人当たり面積該当値テキスト"/>
        <xdr:cNvSpPr txBox="1"/>
      </xdr:nvSpPr>
      <xdr:spPr>
        <a:xfrm>
          <a:off x="2219960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6" name="楕円 495"/>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80010</xdr:rowOff>
    </xdr:from>
    <xdr:to>
      <xdr:col>116</xdr:col>
      <xdr:colOff>63500</xdr:colOff>
      <xdr:row>37</xdr:row>
      <xdr:rowOff>87630</xdr:rowOff>
    </xdr:to>
    <xdr:cxnSp macro="">
      <xdr:nvCxnSpPr>
        <xdr:cNvPr id="497" name="直線コネクタ 496"/>
        <xdr:cNvCxnSpPr/>
      </xdr:nvCxnSpPr>
      <xdr:spPr>
        <a:xfrm flipV="1">
          <a:off x="21323300" y="6423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498" name="楕円 497"/>
        <xdr:cNvSpPr/>
      </xdr:nvSpPr>
      <xdr:spPr>
        <a:xfrm>
          <a:off x="2038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118110</xdr:rowOff>
    </xdr:to>
    <xdr:cxnSp macro="">
      <xdr:nvCxnSpPr>
        <xdr:cNvPr id="499" name="直線コネクタ 498"/>
        <xdr:cNvCxnSpPr/>
      </xdr:nvCxnSpPr>
      <xdr:spPr>
        <a:xfrm flipV="1">
          <a:off x="20434300" y="643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500" name="楕円 499"/>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37</xdr:row>
      <xdr:rowOff>118110</xdr:rowOff>
    </xdr:to>
    <xdr:cxnSp macro="">
      <xdr:nvCxnSpPr>
        <xdr:cNvPr id="501" name="直線コネクタ 500"/>
        <xdr:cNvCxnSpPr/>
      </xdr:nvCxnSpPr>
      <xdr:spPr>
        <a:xfrm>
          <a:off x="19545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502" name="楕円 501"/>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37</xdr:row>
      <xdr:rowOff>118110</xdr:rowOff>
    </xdr:to>
    <xdr:cxnSp macro="">
      <xdr:nvCxnSpPr>
        <xdr:cNvPr id="503" name="直線コネクタ 502"/>
        <xdr:cNvCxnSpPr/>
      </xdr:nvCxnSpPr>
      <xdr:spPr>
        <a:xfrm>
          <a:off x="18656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04"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5" name="n_2ave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506" name="n_3aveValue【認定こども園・幼稚園・保育所】&#10;一人当たり面積"/>
        <xdr:cNvSpPr txBox="1"/>
      </xdr:nvSpPr>
      <xdr:spPr>
        <a:xfrm>
          <a:off x="19310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7"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8" name="n_1mainValue【認定こども園・幼稚園・保育所】&#10;一人当たり面積"/>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509" name="n_2mainValue【認定こども園・幼稚園・保育所】&#10;一人当たり面積"/>
        <xdr:cNvSpPr txBox="1"/>
      </xdr:nvSpPr>
      <xdr:spPr>
        <a:xfrm>
          <a:off x="20199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510" name="n_3mainValue【認定こども園・幼稚園・保育所】&#10;一人当たり面積"/>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11" name="n_4mainValue【認定こども園・幼稚園・保育所】&#10;一人当たり面積"/>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543" name="【学校施設】&#10;有形固定資産減価償却率平均値テキスト"/>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554" name="楕円 553"/>
        <xdr:cNvSpPr/>
      </xdr:nvSpPr>
      <xdr:spPr>
        <a:xfrm>
          <a:off x="16268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555" name="【学校施設】&#10;有形固定資産減価償却率該当値テキスト"/>
        <xdr:cNvSpPr txBox="1"/>
      </xdr:nvSpPr>
      <xdr:spPr>
        <a:xfrm>
          <a:off x="16357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21046</xdr:rowOff>
    </xdr:from>
    <xdr:to>
      <xdr:col>81</xdr:col>
      <xdr:colOff>101600</xdr:colOff>
      <xdr:row>58</xdr:row>
      <xdr:rowOff>122646</xdr:rowOff>
    </xdr:to>
    <xdr:sp macro="" textlink="">
      <xdr:nvSpPr>
        <xdr:cNvPr id="556" name="楕円 555"/>
        <xdr:cNvSpPr/>
      </xdr:nvSpPr>
      <xdr:spPr>
        <a:xfrm>
          <a:off x="15430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71846</xdr:rowOff>
    </xdr:from>
    <xdr:to>
      <xdr:col>85</xdr:col>
      <xdr:colOff>127000</xdr:colOff>
      <xdr:row>58</xdr:row>
      <xdr:rowOff>120831</xdr:rowOff>
    </xdr:to>
    <xdr:cxnSp macro="">
      <xdr:nvCxnSpPr>
        <xdr:cNvPr id="557" name="直線コネクタ 556"/>
        <xdr:cNvCxnSpPr/>
      </xdr:nvCxnSpPr>
      <xdr:spPr>
        <a:xfrm>
          <a:off x="15481300" y="1001594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58" name="楕円 557"/>
        <xdr:cNvSpPr/>
      </xdr:nvSpPr>
      <xdr:spPr>
        <a:xfrm>
          <a:off x="14541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71846</xdr:rowOff>
    </xdr:from>
    <xdr:to>
      <xdr:col>81</xdr:col>
      <xdr:colOff>50800</xdr:colOff>
      <xdr:row>59</xdr:row>
      <xdr:rowOff>17962</xdr:rowOff>
    </xdr:to>
    <xdr:cxnSp macro="">
      <xdr:nvCxnSpPr>
        <xdr:cNvPr id="559" name="直線コネクタ 558"/>
        <xdr:cNvCxnSpPr/>
      </xdr:nvCxnSpPr>
      <xdr:spPr>
        <a:xfrm flipV="1">
          <a:off x="14592300" y="1001594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60" name="楕円 559"/>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17962</xdr:rowOff>
    </xdr:to>
    <xdr:cxnSp macro="">
      <xdr:nvCxnSpPr>
        <xdr:cNvPr id="561" name="直線コネクタ 560"/>
        <xdr:cNvCxnSpPr/>
      </xdr:nvCxnSpPr>
      <xdr:spPr>
        <a:xfrm>
          <a:off x="13703300" y="101237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112485</xdr:rowOff>
    </xdr:from>
    <xdr:to>
      <xdr:col>67</xdr:col>
      <xdr:colOff>101600</xdr:colOff>
      <xdr:row>59</xdr:row>
      <xdr:rowOff>42635</xdr:rowOff>
    </xdr:to>
    <xdr:sp macro="" textlink="">
      <xdr:nvSpPr>
        <xdr:cNvPr id="562" name="楕円 561"/>
        <xdr:cNvSpPr/>
      </xdr:nvSpPr>
      <xdr:spPr>
        <a:xfrm>
          <a:off x="12763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163285</xdr:rowOff>
    </xdr:from>
    <xdr:to>
      <xdr:col>71</xdr:col>
      <xdr:colOff>177800</xdr:colOff>
      <xdr:row>59</xdr:row>
      <xdr:rowOff>8165</xdr:rowOff>
    </xdr:to>
    <xdr:cxnSp macro="">
      <xdr:nvCxnSpPr>
        <xdr:cNvPr id="563" name="直線コネクタ 562"/>
        <xdr:cNvCxnSpPr/>
      </xdr:nvCxnSpPr>
      <xdr:spPr>
        <a:xfrm>
          <a:off x="12814300" y="10107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564" name="n_1aveValue【学校施設】&#10;有形固定資産減価償却率"/>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565" name="n_2aveValue【学校施設】&#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139173</xdr:rowOff>
    </xdr:from>
    <xdr:ext cx="405111" cy="259045"/>
    <xdr:sp macro="" textlink="">
      <xdr:nvSpPr>
        <xdr:cNvPr id="568" name="n_1mainValue【学校施設】&#10;有形固定資産減価償却率"/>
        <xdr:cNvSpPr txBox="1"/>
      </xdr:nvSpPr>
      <xdr:spPr>
        <a:xfrm>
          <a:off x="152660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69" name="n_2mainValue【学校施設】&#10;有形固定資産減価償却率"/>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70" name="n_3mainValue【学校施設】&#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59162</xdr:rowOff>
    </xdr:from>
    <xdr:ext cx="405111" cy="259045"/>
    <xdr:sp macro="" textlink="">
      <xdr:nvSpPr>
        <xdr:cNvPr id="571" name="n_4mainValue【学校施設】&#10;有形固定資産減価償却率"/>
        <xdr:cNvSpPr txBox="1"/>
      </xdr:nvSpPr>
      <xdr:spPr>
        <a:xfrm>
          <a:off x="12611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603" name="【学校施設】&#10;一人当たり面積平均値テキスト"/>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125549</xdr:rowOff>
    </xdr:from>
    <xdr:to>
      <xdr:col>116</xdr:col>
      <xdr:colOff>114300</xdr:colOff>
      <xdr:row>61</xdr:row>
      <xdr:rowOff>55699</xdr:rowOff>
    </xdr:to>
    <xdr:sp macro="" textlink="">
      <xdr:nvSpPr>
        <xdr:cNvPr id="614" name="楕円 613"/>
        <xdr:cNvSpPr/>
      </xdr:nvSpPr>
      <xdr:spPr>
        <a:xfrm>
          <a:off x="22110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103976</xdr:rowOff>
    </xdr:from>
    <xdr:ext cx="469744" cy="259045"/>
    <xdr:sp macro="" textlink="">
      <xdr:nvSpPr>
        <xdr:cNvPr id="615" name="【学校施設】&#10;一人当たり面積該当値テキスト"/>
        <xdr:cNvSpPr txBox="1"/>
      </xdr:nvSpPr>
      <xdr:spPr>
        <a:xfrm>
          <a:off x="22199600" y="1039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133713</xdr:rowOff>
    </xdr:from>
    <xdr:to>
      <xdr:col>112</xdr:col>
      <xdr:colOff>38100</xdr:colOff>
      <xdr:row>61</xdr:row>
      <xdr:rowOff>63863</xdr:rowOff>
    </xdr:to>
    <xdr:sp macro="" textlink="">
      <xdr:nvSpPr>
        <xdr:cNvPr id="616" name="楕円 615"/>
        <xdr:cNvSpPr/>
      </xdr:nvSpPr>
      <xdr:spPr>
        <a:xfrm>
          <a:off x="21272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4899</xdr:rowOff>
    </xdr:from>
    <xdr:to>
      <xdr:col>116</xdr:col>
      <xdr:colOff>63500</xdr:colOff>
      <xdr:row>61</xdr:row>
      <xdr:rowOff>13063</xdr:rowOff>
    </xdr:to>
    <xdr:cxnSp macro="">
      <xdr:nvCxnSpPr>
        <xdr:cNvPr id="617" name="直線コネクタ 616"/>
        <xdr:cNvCxnSpPr/>
      </xdr:nvCxnSpPr>
      <xdr:spPr>
        <a:xfrm flipV="1">
          <a:off x="21323300" y="104633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133713</xdr:rowOff>
    </xdr:from>
    <xdr:to>
      <xdr:col>107</xdr:col>
      <xdr:colOff>101600</xdr:colOff>
      <xdr:row>61</xdr:row>
      <xdr:rowOff>63863</xdr:rowOff>
    </xdr:to>
    <xdr:sp macro="" textlink="">
      <xdr:nvSpPr>
        <xdr:cNvPr id="618" name="楕円 617"/>
        <xdr:cNvSpPr/>
      </xdr:nvSpPr>
      <xdr:spPr>
        <a:xfrm>
          <a:off x="20383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13063</xdr:rowOff>
    </xdr:from>
    <xdr:to>
      <xdr:col>111</xdr:col>
      <xdr:colOff>177800</xdr:colOff>
      <xdr:row>61</xdr:row>
      <xdr:rowOff>13063</xdr:rowOff>
    </xdr:to>
    <xdr:cxnSp macro="">
      <xdr:nvCxnSpPr>
        <xdr:cNvPr id="619" name="直線コネクタ 618"/>
        <xdr:cNvCxnSpPr/>
      </xdr:nvCxnSpPr>
      <xdr:spPr>
        <a:xfrm>
          <a:off x="20434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128815</xdr:rowOff>
    </xdr:from>
    <xdr:to>
      <xdr:col>102</xdr:col>
      <xdr:colOff>165100</xdr:colOff>
      <xdr:row>61</xdr:row>
      <xdr:rowOff>58965</xdr:rowOff>
    </xdr:to>
    <xdr:sp macro="" textlink="">
      <xdr:nvSpPr>
        <xdr:cNvPr id="620" name="楕円 619"/>
        <xdr:cNvSpPr/>
      </xdr:nvSpPr>
      <xdr:spPr>
        <a:xfrm>
          <a:off x="19494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13063</xdr:rowOff>
    </xdr:to>
    <xdr:cxnSp macro="">
      <xdr:nvCxnSpPr>
        <xdr:cNvPr id="621" name="直線コネクタ 620"/>
        <xdr:cNvCxnSpPr/>
      </xdr:nvCxnSpPr>
      <xdr:spPr>
        <a:xfrm>
          <a:off x="19545300" y="104666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117384</xdr:rowOff>
    </xdr:from>
    <xdr:to>
      <xdr:col>98</xdr:col>
      <xdr:colOff>38100</xdr:colOff>
      <xdr:row>61</xdr:row>
      <xdr:rowOff>47534</xdr:rowOff>
    </xdr:to>
    <xdr:sp macro="" textlink="">
      <xdr:nvSpPr>
        <xdr:cNvPr id="622" name="楕円 621"/>
        <xdr:cNvSpPr/>
      </xdr:nvSpPr>
      <xdr:spPr>
        <a:xfrm>
          <a:off x="18605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168184</xdr:rowOff>
    </xdr:from>
    <xdr:to>
      <xdr:col>102</xdr:col>
      <xdr:colOff>114300</xdr:colOff>
      <xdr:row>61</xdr:row>
      <xdr:rowOff>8165</xdr:rowOff>
    </xdr:to>
    <xdr:cxnSp macro="">
      <xdr:nvCxnSpPr>
        <xdr:cNvPr id="623" name="直線コネクタ 622"/>
        <xdr:cNvCxnSpPr/>
      </xdr:nvCxnSpPr>
      <xdr:spPr>
        <a:xfrm>
          <a:off x="18656300" y="104551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624" name="n_1aveValue【学校施設】&#10;一人当たり面積"/>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625" name="n_2aveValue【学校施設】&#10;一人当たり面積"/>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626" name="n_3aveValue【学校施設】&#10;一人当たり面積"/>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7" name="n_4aveValue【学校施設】&#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54990</xdr:rowOff>
    </xdr:from>
    <xdr:ext cx="469744" cy="259045"/>
    <xdr:sp macro="" textlink="">
      <xdr:nvSpPr>
        <xdr:cNvPr id="628" name="n_1mainValue【学校施設】&#10;一人当たり面積"/>
        <xdr:cNvSpPr txBox="1"/>
      </xdr:nvSpPr>
      <xdr:spPr>
        <a:xfrm>
          <a:off x="210757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54990</xdr:rowOff>
    </xdr:from>
    <xdr:ext cx="469744" cy="259045"/>
    <xdr:sp macro="" textlink="">
      <xdr:nvSpPr>
        <xdr:cNvPr id="629" name="n_2mainValue【学校施設】&#10;一人当たり面積"/>
        <xdr:cNvSpPr txBox="1"/>
      </xdr:nvSpPr>
      <xdr:spPr>
        <a:xfrm>
          <a:off x="201994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50092</xdr:rowOff>
    </xdr:from>
    <xdr:ext cx="469744" cy="259045"/>
    <xdr:sp macro="" textlink="">
      <xdr:nvSpPr>
        <xdr:cNvPr id="630" name="n_3mainValue【学校施設】&#10;一人当たり面積"/>
        <xdr:cNvSpPr txBox="1"/>
      </xdr:nvSpPr>
      <xdr:spPr>
        <a:xfrm>
          <a:off x="19310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38661</xdr:rowOff>
    </xdr:from>
    <xdr:ext cx="469744" cy="259045"/>
    <xdr:sp macro="" textlink="">
      <xdr:nvSpPr>
        <xdr:cNvPr id="631" name="n_4mainValue【学校施設】&#10;一人当たり面積"/>
        <xdr:cNvSpPr txBox="1"/>
      </xdr:nvSpPr>
      <xdr:spPr>
        <a:xfrm>
          <a:off x="18421427" y="104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672" name="直線コネクタ 671"/>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673" name="【公民館】&#10;有形固定資産減価償却率最小値テキスト"/>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674" name="直線コネクタ 673"/>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675" name="【公民館】&#10;有形固定資産減価償却率最大値テキスト"/>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676" name="直線コネクタ 675"/>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77" name="【公民館】&#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78" name="フローチャート: 判断 677"/>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679" name="フローチャート: 判断 678"/>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80" name="フローチャート: 判断 679"/>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681" name="フローチャート: 判断 680"/>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682" name="フローチャート: 判断 681"/>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88" name="楕円 687"/>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89" name="楕円 688"/>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105</xdr:row>
      <xdr:rowOff>167639</xdr:rowOff>
    </xdr:to>
    <xdr:cxnSp macro="">
      <xdr:nvCxnSpPr>
        <xdr:cNvPr id="690" name="直線コネクタ 689"/>
        <xdr:cNvCxnSpPr/>
      </xdr:nvCxnSpPr>
      <xdr:spPr>
        <a:xfrm flipV="1">
          <a:off x="14592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74930</xdr:rowOff>
    </xdr:from>
    <xdr:to>
      <xdr:col>72</xdr:col>
      <xdr:colOff>38100</xdr:colOff>
      <xdr:row>106</xdr:row>
      <xdr:rowOff>5080</xdr:rowOff>
    </xdr:to>
    <xdr:sp macro="" textlink="">
      <xdr:nvSpPr>
        <xdr:cNvPr id="691" name="楕円 690"/>
        <xdr:cNvSpPr/>
      </xdr:nvSpPr>
      <xdr:spPr>
        <a:xfrm>
          <a:off x="1365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125730</xdr:rowOff>
    </xdr:from>
    <xdr:to>
      <xdr:col>76</xdr:col>
      <xdr:colOff>114300</xdr:colOff>
      <xdr:row>105</xdr:row>
      <xdr:rowOff>167639</xdr:rowOff>
    </xdr:to>
    <xdr:cxnSp macro="">
      <xdr:nvCxnSpPr>
        <xdr:cNvPr id="692" name="直線コネクタ 691"/>
        <xdr:cNvCxnSpPr/>
      </xdr:nvCxnSpPr>
      <xdr:spPr>
        <a:xfrm>
          <a:off x="13703300" y="1812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93" name="楕円 692"/>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125730</xdr:rowOff>
    </xdr:to>
    <xdr:cxnSp macro="">
      <xdr:nvCxnSpPr>
        <xdr:cNvPr id="694" name="直線コネクタ 693"/>
        <xdr:cNvCxnSpPr/>
      </xdr:nvCxnSpPr>
      <xdr:spPr>
        <a:xfrm>
          <a:off x="12814300" y="18101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695" name="n_1aveValue【公民館】&#10;有形固定資産減価償却率"/>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696" name="n_2aveValue【公民館】&#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697" name="n_3aveValue【公民館】&#10;有形固定資産減価償却率"/>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698" name="n_4aveValue【公民館】&#10;有形固定資産減価償却率"/>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699"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00" name="n_2mainValue【公民館】&#10;有形固定資産減価償却率"/>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167657</xdr:rowOff>
    </xdr:from>
    <xdr:ext cx="405111" cy="259045"/>
    <xdr:sp macro="" textlink="">
      <xdr:nvSpPr>
        <xdr:cNvPr id="701" name="n_3mainValue【公民館】&#10;有形固定資産減価償却率"/>
        <xdr:cNvSpPr txBox="1"/>
      </xdr:nvSpPr>
      <xdr:spPr>
        <a:xfrm>
          <a:off x="13500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02" name="n_4main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7" name="直線コネクタ 71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8" name="テキスト ボックス 71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722" name="直線コネクタ 721"/>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723" name="【公民館】&#10;一人当たり面積最小値テキスト"/>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724" name="直線コネクタ 723"/>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5"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6" name="直線コネクタ 725"/>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727" name="【公民館】&#10;一人当たり面積平均値テキスト"/>
        <xdr:cNvSpPr txBox="1"/>
      </xdr:nvSpPr>
      <xdr:spPr>
        <a:xfrm>
          <a:off x="22199600" y="1800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728" name="フローチャート: 判断 727"/>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9" name="フローチャート: 判断 72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730" name="フローチャート: 判断 729"/>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731" name="フローチャート: 判断 730"/>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732" name="フローチャート: 判断 731"/>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38" name="楕円 737"/>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39" name="楕円 738"/>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167639</xdr:rowOff>
    </xdr:to>
    <xdr:cxnSp macro="">
      <xdr:nvCxnSpPr>
        <xdr:cNvPr id="740" name="直線コネクタ 739"/>
        <xdr:cNvCxnSpPr/>
      </xdr:nvCxnSpPr>
      <xdr:spPr>
        <a:xfrm>
          <a:off x="20434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41" name="楕円 740"/>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742" name="直線コネクタ 741"/>
        <xdr:cNvCxnSpPr/>
      </xdr:nvCxnSpPr>
      <xdr:spPr>
        <a:xfrm>
          <a:off x="19545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3" name="楕円 742"/>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167639</xdr:rowOff>
    </xdr:to>
    <xdr:cxnSp macro="">
      <xdr:nvCxnSpPr>
        <xdr:cNvPr id="744" name="直線コネクタ 743"/>
        <xdr:cNvCxnSpPr/>
      </xdr:nvCxnSpPr>
      <xdr:spPr>
        <a:xfrm>
          <a:off x="18656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5"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746" name="n_2aveValue【公民館】&#10;一人当たり面積"/>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747" name="n_3aveValue【公民館】&#10;一人当たり面積"/>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748" name="n_4aveValue【公民館】&#10;一人当たり面積"/>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49" name="n_1main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50" name="n_2mainValue【公民館】&#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51" name="n_3mainValue【公民館】&#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2" name="n_4mainValue【公民館】&#10;一人当たり面積"/>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類似団体と比較して特に有形固定資産減価償却率が高くなっている施設は、体育館・プールであり、特に低くなっている施設は図書館、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公民館については前年対比で皆減となっているが、令和２年４月１日から市民センターが社会教育法の規定に基づく公民館から地方自治法の規定に基づく公の施設に変更されたことによる減である。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公営住宅については、萱林荘の改修等を行ったことから、類似団体内平均値を下回った。今後は市営住宅の建替や集約による施設廃止が予定されているため、減価償却率の減が見込まれる。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xdr:cNvSpPr txBox="1"/>
      </xdr:nvSpPr>
      <xdr:spPr>
        <a:xfrm>
          <a:off x="4673600" y="615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111125</xdr:rowOff>
    </xdr:from>
    <xdr:to>
      <xdr:col>24</xdr:col>
      <xdr:colOff>114300</xdr:colOff>
      <xdr:row>34</xdr:row>
      <xdr:rowOff>41275</xdr:rowOff>
    </xdr:to>
    <xdr:sp macro="" textlink="">
      <xdr:nvSpPr>
        <xdr:cNvPr id="73" name="楕円 72"/>
        <xdr:cNvSpPr/>
      </xdr:nvSpPr>
      <xdr:spPr>
        <a:xfrm>
          <a:off x="45847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134002</xdr:rowOff>
    </xdr:from>
    <xdr:ext cx="405111" cy="259045"/>
    <xdr:sp macro="" textlink="">
      <xdr:nvSpPr>
        <xdr:cNvPr id="74" name="【図書館】&#10;有形固定資産減価償却率該当値テキスト"/>
        <xdr:cNvSpPr txBox="1"/>
      </xdr:nvSpPr>
      <xdr:spPr>
        <a:xfrm>
          <a:off x="4673600"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71120</xdr:rowOff>
    </xdr:from>
    <xdr:to>
      <xdr:col>20</xdr:col>
      <xdr:colOff>38100</xdr:colOff>
      <xdr:row>34</xdr:row>
      <xdr:rowOff>1270</xdr:rowOff>
    </xdr:to>
    <xdr:sp macro="" textlink="">
      <xdr:nvSpPr>
        <xdr:cNvPr id="75" name="楕円 74"/>
        <xdr:cNvSpPr/>
      </xdr:nvSpPr>
      <xdr:spPr>
        <a:xfrm>
          <a:off x="3746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121920</xdr:rowOff>
    </xdr:from>
    <xdr:to>
      <xdr:col>24</xdr:col>
      <xdr:colOff>63500</xdr:colOff>
      <xdr:row>33</xdr:row>
      <xdr:rowOff>161925</xdr:rowOff>
    </xdr:to>
    <xdr:cxnSp macro="">
      <xdr:nvCxnSpPr>
        <xdr:cNvPr id="76" name="直線コネクタ 75"/>
        <xdr:cNvCxnSpPr/>
      </xdr:nvCxnSpPr>
      <xdr:spPr>
        <a:xfrm>
          <a:off x="3797300" y="57797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33020</xdr:rowOff>
    </xdr:from>
    <xdr:to>
      <xdr:col>15</xdr:col>
      <xdr:colOff>101600</xdr:colOff>
      <xdr:row>33</xdr:row>
      <xdr:rowOff>134620</xdr:rowOff>
    </xdr:to>
    <xdr:sp macro="" textlink="">
      <xdr:nvSpPr>
        <xdr:cNvPr id="77" name="楕円 76"/>
        <xdr:cNvSpPr/>
      </xdr:nvSpPr>
      <xdr:spPr>
        <a:xfrm>
          <a:off x="2857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83820</xdr:rowOff>
    </xdr:from>
    <xdr:to>
      <xdr:col>19</xdr:col>
      <xdr:colOff>177800</xdr:colOff>
      <xdr:row>33</xdr:row>
      <xdr:rowOff>121920</xdr:rowOff>
    </xdr:to>
    <xdr:cxnSp macro="">
      <xdr:nvCxnSpPr>
        <xdr:cNvPr id="78" name="直線コネクタ 77"/>
        <xdr:cNvCxnSpPr/>
      </xdr:nvCxnSpPr>
      <xdr:spPr>
        <a:xfrm>
          <a:off x="2908300" y="5741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166370</xdr:rowOff>
    </xdr:from>
    <xdr:to>
      <xdr:col>10</xdr:col>
      <xdr:colOff>165100</xdr:colOff>
      <xdr:row>33</xdr:row>
      <xdr:rowOff>96520</xdr:rowOff>
    </xdr:to>
    <xdr:sp macro="" textlink="">
      <xdr:nvSpPr>
        <xdr:cNvPr id="79" name="楕円 78"/>
        <xdr:cNvSpPr/>
      </xdr:nvSpPr>
      <xdr:spPr>
        <a:xfrm>
          <a:off x="1968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45720</xdr:rowOff>
    </xdr:from>
    <xdr:to>
      <xdr:col>15</xdr:col>
      <xdr:colOff>50800</xdr:colOff>
      <xdr:row>33</xdr:row>
      <xdr:rowOff>83820</xdr:rowOff>
    </xdr:to>
    <xdr:cxnSp macro="">
      <xdr:nvCxnSpPr>
        <xdr:cNvPr id="80" name="直線コネクタ 79"/>
        <xdr:cNvCxnSpPr/>
      </xdr:nvCxnSpPr>
      <xdr:spPr>
        <a:xfrm>
          <a:off x="2019300" y="5703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164465</xdr:rowOff>
    </xdr:from>
    <xdr:to>
      <xdr:col>6</xdr:col>
      <xdr:colOff>38100</xdr:colOff>
      <xdr:row>33</xdr:row>
      <xdr:rowOff>94615</xdr:rowOff>
    </xdr:to>
    <xdr:sp macro="" textlink="">
      <xdr:nvSpPr>
        <xdr:cNvPr id="81" name="楕円 80"/>
        <xdr:cNvSpPr/>
      </xdr:nvSpPr>
      <xdr:spPr>
        <a:xfrm>
          <a:off x="1079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43815</xdr:rowOff>
    </xdr:from>
    <xdr:to>
      <xdr:col>10</xdr:col>
      <xdr:colOff>114300</xdr:colOff>
      <xdr:row>33</xdr:row>
      <xdr:rowOff>45720</xdr:rowOff>
    </xdr:to>
    <xdr:cxnSp macro="">
      <xdr:nvCxnSpPr>
        <xdr:cNvPr id="82" name="直線コネクタ 81"/>
        <xdr:cNvCxnSpPr/>
      </xdr:nvCxnSpPr>
      <xdr:spPr>
        <a:xfrm>
          <a:off x="1130300" y="57016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xdr:cNvSpPr txBox="1"/>
      </xdr:nvSpPr>
      <xdr:spPr>
        <a:xfrm>
          <a:off x="2705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xdr:cNvSpPr txBox="1"/>
      </xdr:nvSpPr>
      <xdr:spPr>
        <a:xfrm>
          <a:off x="1816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xdr:cNvSpPr txBox="1"/>
      </xdr:nvSpPr>
      <xdr:spPr>
        <a:xfrm>
          <a:off x="927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17797</xdr:rowOff>
    </xdr:from>
    <xdr:ext cx="405111" cy="259045"/>
    <xdr:sp macro="" textlink="">
      <xdr:nvSpPr>
        <xdr:cNvPr id="87" name="n_1mainValue【図書館】&#10;有形固定資産減価償却率"/>
        <xdr:cNvSpPr txBox="1"/>
      </xdr:nvSpPr>
      <xdr:spPr>
        <a:xfrm>
          <a:off x="35820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151147</xdr:rowOff>
    </xdr:from>
    <xdr:ext cx="405111" cy="259045"/>
    <xdr:sp macro="" textlink="">
      <xdr:nvSpPr>
        <xdr:cNvPr id="88" name="n_2mainValue【図書館】&#10;有形固定資産減価償却率"/>
        <xdr:cNvSpPr txBox="1"/>
      </xdr:nvSpPr>
      <xdr:spPr>
        <a:xfrm>
          <a:off x="2705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113047</xdr:rowOff>
    </xdr:from>
    <xdr:ext cx="405111" cy="259045"/>
    <xdr:sp macro="" textlink="">
      <xdr:nvSpPr>
        <xdr:cNvPr id="89" name="n_3mainValue【図書館】&#10;有形固定資産減価償却率"/>
        <xdr:cNvSpPr txBox="1"/>
      </xdr:nvSpPr>
      <xdr:spPr>
        <a:xfrm>
          <a:off x="1816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111142</xdr:rowOff>
    </xdr:from>
    <xdr:ext cx="405111" cy="259045"/>
    <xdr:sp macro="" textlink="">
      <xdr:nvSpPr>
        <xdr:cNvPr id="90" name="n_4mainValue【図書館】&#10;有形固定資産減価償却率"/>
        <xdr:cNvSpPr txBox="1"/>
      </xdr:nvSpPr>
      <xdr:spPr>
        <a:xfrm>
          <a:off x="9277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8" name="楕円 127"/>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29" name="【図書館】&#10;一人当たり面積該当値テキスト"/>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31" name="直線コネクタ 130"/>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167640</xdr:rowOff>
    </xdr:to>
    <xdr:cxnSp macro="">
      <xdr:nvCxnSpPr>
        <xdr:cNvPr id="137" name="直線コネクタ 136"/>
        <xdr:cNvCxnSpPr/>
      </xdr:nvCxnSpPr>
      <xdr:spPr>
        <a:xfrm>
          <a:off x="6972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86" name="楕円 185"/>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87" name="【体育館・プール】&#10;有形固定資産減価償却率該当値テキスト"/>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88" name="楕円 187"/>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66675</xdr:rowOff>
    </xdr:to>
    <xdr:cxnSp macro="">
      <xdr:nvCxnSpPr>
        <xdr:cNvPr id="189" name="直線コネクタ 188"/>
        <xdr:cNvCxnSpPr/>
      </xdr:nvCxnSpPr>
      <xdr:spPr>
        <a:xfrm>
          <a:off x="3797300" y="104851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190" name="楕円 189"/>
        <xdr:cNvSpPr/>
      </xdr:nvSpPr>
      <xdr:spPr>
        <a:xfrm>
          <a:off x="2857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30480</xdr:rowOff>
    </xdr:to>
    <xdr:cxnSp macro="">
      <xdr:nvCxnSpPr>
        <xdr:cNvPr id="191" name="直線コネクタ 190"/>
        <xdr:cNvCxnSpPr/>
      </xdr:nvCxnSpPr>
      <xdr:spPr>
        <a:xfrm flipV="1">
          <a:off x="2908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2" name="楕円 191"/>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30480</xdr:rowOff>
    </xdr:to>
    <xdr:cxnSp macro="">
      <xdr:nvCxnSpPr>
        <xdr:cNvPr id="193" name="直線コネクタ 192"/>
        <xdr:cNvCxnSpPr/>
      </xdr:nvCxnSpPr>
      <xdr:spPr>
        <a:xfrm>
          <a:off x="2019300" y="1044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4" name="楕円 193"/>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22860</xdr:rowOff>
    </xdr:to>
    <xdr:cxnSp macro="">
      <xdr:nvCxnSpPr>
        <xdr:cNvPr id="195" name="直線コネクタ 194"/>
        <xdr:cNvCxnSpPr/>
      </xdr:nvCxnSpPr>
      <xdr:spPr>
        <a:xfrm flipV="1">
          <a:off x="1130300" y="1044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200" name="n_1main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72407</xdr:rowOff>
    </xdr:from>
    <xdr:ext cx="405111" cy="259045"/>
    <xdr:sp macro="" textlink="">
      <xdr:nvSpPr>
        <xdr:cNvPr id="201" name="n_2mainValue【体育館・プール】&#10;有形固定資産減価償却率"/>
        <xdr:cNvSpPr txBox="1"/>
      </xdr:nvSpPr>
      <xdr:spPr>
        <a:xfrm>
          <a:off x="2705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mainValue【体育館・プー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3" name="n_4mainValue【体育館・プー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1" name="楕円 240"/>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2" name="【体育館・プール】&#10;一人当たり面積該当値テキスト"/>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3" name="楕円 242"/>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44" name="直線コネクタ 243"/>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5" name="楕円 244"/>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46" name="直線コネクタ 245"/>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7" name="楕円 246"/>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8" name="直線コネクタ 247"/>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49" name="楕円 248"/>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0" name="直線コネクタ 249"/>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55" name="n_1mainValue【体育館・プール】&#10;一人当たり面積"/>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56" name="n_2mainValue【体育館・プール】&#10;一人当たり面積"/>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7" name="n_3mainValue【体育館・プール】&#10;一人当たり面積"/>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8" name="n_4main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122174</xdr:rowOff>
    </xdr:from>
    <xdr:to>
      <xdr:col>24</xdr:col>
      <xdr:colOff>114300</xdr:colOff>
      <xdr:row>80</xdr:row>
      <xdr:rowOff>52324</xdr:rowOff>
    </xdr:to>
    <xdr:sp macro="" textlink="">
      <xdr:nvSpPr>
        <xdr:cNvPr id="297" name="楕円 296"/>
        <xdr:cNvSpPr/>
      </xdr:nvSpPr>
      <xdr:spPr>
        <a:xfrm>
          <a:off x="4584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145051</xdr:rowOff>
    </xdr:from>
    <xdr:ext cx="405111" cy="259045"/>
    <xdr:sp macro="" textlink="">
      <xdr:nvSpPr>
        <xdr:cNvPr id="298" name="【福祉施設】&#10;有形固定資産減価償却率該当値テキスト"/>
        <xdr:cNvSpPr txBox="1"/>
      </xdr:nvSpPr>
      <xdr:spPr>
        <a:xfrm>
          <a:off x="4673600" y="135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299" name="楕円 298"/>
        <xdr:cNvSpPr/>
      </xdr:nvSpPr>
      <xdr:spPr>
        <a:xfrm>
          <a:off x="3746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1524</xdr:rowOff>
    </xdr:to>
    <xdr:cxnSp macro="">
      <xdr:nvCxnSpPr>
        <xdr:cNvPr id="300" name="直線コネクタ 299"/>
        <xdr:cNvCxnSpPr/>
      </xdr:nvCxnSpPr>
      <xdr:spPr>
        <a:xfrm>
          <a:off x="3797300" y="1368780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51308</xdr:rowOff>
    </xdr:from>
    <xdr:to>
      <xdr:col>15</xdr:col>
      <xdr:colOff>101600</xdr:colOff>
      <xdr:row>79</xdr:row>
      <xdr:rowOff>152908</xdr:rowOff>
    </xdr:to>
    <xdr:sp macro="" textlink="">
      <xdr:nvSpPr>
        <xdr:cNvPr id="301" name="楕円 300"/>
        <xdr:cNvSpPr/>
      </xdr:nvSpPr>
      <xdr:spPr>
        <a:xfrm>
          <a:off x="2857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102108</xdr:rowOff>
    </xdr:from>
    <xdr:to>
      <xdr:col>19</xdr:col>
      <xdr:colOff>177800</xdr:colOff>
      <xdr:row>79</xdr:row>
      <xdr:rowOff>143256</xdr:rowOff>
    </xdr:to>
    <xdr:cxnSp macro="">
      <xdr:nvCxnSpPr>
        <xdr:cNvPr id="302" name="直線コネクタ 301"/>
        <xdr:cNvCxnSpPr/>
      </xdr:nvCxnSpPr>
      <xdr:spPr>
        <a:xfrm>
          <a:off x="2908300" y="136466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97028</xdr:rowOff>
    </xdr:from>
    <xdr:to>
      <xdr:col>10</xdr:col>
      <xdr:colOff>165100</xdr:colOff>
      <xdr:row>80</xdr:row>
      <xdr:rowOff>27178</xdr:rowOff>
    </xdr:to>
    <xdr:sp macro="" textlink="">
      <xdr:nvSpPr>
        <xdr:cNvPr id="303" name="楕円 302"/>
        <xdr:cNvSpPr/>
      </xdr:nvSpPr>
      <xdr:spPr>
        <a:xfrm>
          <a:off x="1968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102108</xdr:rowOff>
    </xdr:from>
    <xdr:to>
      <xdr:col>15</xdr:col>
      <xdr:colOff>50800</xdr:colOff>
      <xdr:row>79</xdr:row>
      <xdr:rowOff>147828</xdr:rowOff>
    </xdr:to>
    <xdr:cxnSp macro="">
      <xdr:nvCxnSpPr>
        <xdr:cNvPr id="304" name="直線コネクタ 303"/>
        <xdr:cNvCxnSpPr/>
      </xdr:nvCxnSpPr>
      <xdr:spPr>
        <a:xfrm flipV="1">
          <a:off x="2019300" y="1364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305" name="楕円 304"/>
        <xdr:cNvSpPr/>
      </xdr:nvSpPr>
      <xdr:spPr>
        <a:xfrm>
          <a:off x="107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147828</xdr:rowOff>
    </xdr:from>
    <xdr:to>
      <xdr:col>10</xdr:col>
      <xdr:colOff>114300</xdr:colOff>
      <xdr:row>80</xdr:row>
      <xdr:rowOff>118111</xdr:rowOff>
    </xdr:to>
    <xdr:cxnSp macro="">
      <xdr:nvCxnSpPr>
        <xdr:cNvPr id="306" name="直線コネクタ 305"/>
        <xdr:cNvCxnSpPr/>
      </xdr:nvCxnSpPr>
      <xdr:spPr>
        <a:xfrm flipV="1">
          <a:off x="1130300" y="1369237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311" name="n_1mainValue【福祉施設】&#10;有形固定資産減価償却率"/>
        <xdr:cNvSpPr txBox="1"/>
      </xdr:nvSpPr>
      <xdr:spPr>
        <a:xfrm>
          <a:off x="35820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12" name="n_2main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18305</xdr:rowOff>
    </xdr:from>
    <xdr:ext cx="405111" cy="259045"/>
    <xdr:sp macro="" textlink="">
      <xdr:nvSpPr>
        <xdr:cNvPr id="313" name="n_3mainValue【福祉施設】&#10;有形固定資産減価償却率"/>
        <xdr:cNvSpPr txBox="1"/>
      </xdr:nvSpPr>
      <xdr:spPr>
        <a:xfrm>
          <a:off x="1816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160038</xdr:rowOff>
    </xdr:from>
    <xdr:ext cx="405111" cy="259045"/>
    <xdr:sp macro="" textlink="">
      <xdr:nvSpPr>
        <xdr:cNvPr id="314" name="n_4mainValue【福祉施設】&#10;有形固定資産減価償却率"/>
        <xdr:cNvSpPr txBox="1"/>
      </xdr:nvSpPr>
      <xdr:spPr>
        <a:xfrm>
          <a:off x="927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5" name="【福祉施設】&#10;一人当たり面積平均値テキスト"/>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93436</xdr:rowOff>
    </xdr:from>
    <xdr:to>
      <xdr:col>55</xdr:col>
      <xdr:colOff>50800</xdr:colOff>
      <xdr:row>78</xdr:row>
      <xdr:rowOff>23586</xdr:rowOff>
    </xdr:to>
    <xdr:sp macro="" textlink="">
      <xdr:nvSpPr>
        <xdr:cNvPr id="356" name="楕円 355"/>
        <xdr:cNvSpPr/>
      </xdr:nvSpPr>
      <xdr:spPr>
        <a:xfrm>
          <a:off x="104267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46463</xdr:rowOff>
    </xdr:from>
    <xdr:ext cx="469744" cy="259045"/>
    <xdr:sp macro="" textlink="">
      <xdr:nvSpPr>
        <xdr:cNvPr id="357" name="【福祉施設】&#10;一人当たり面積該当値テキスト"/>
        <xdr:cNvSpPr txBox="1"/>
      </xdr:nvSpPr>
      <xdr:spPr>
        <a:xfrm>
          <a:off x="10515600" y="132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104321</xdr:rowOff>
    </xdr:from>
    <xdr:to>
      <xdr:col>50</xdr:col>
      <xdr:colOff>165100</xdr:colOff>
      <xdr:row>78</xdr:row>
      <xdr:rowOff>34471</xdr:rowOff>
    </xdr:to>
    <xdr:sp macro="" textlink="">
      <xdr:nvSpPr>
        <xdr:cNvPr id="358" name="楕円 357"/>
        <xdr:cNvSpPr/>
      </xdr:nvSpPr>
      <xdr:spPr>
        <a:xfrm>
          <a:off x="9588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144236</xdr:rowOff>
    </xdr:from>
    <xdr:to>
      <xdr:col>55</xdr:col>
      <xdr:colOff>0</xdr:colOff>
      <xdr:row>77</xdr:row>
      <xdr:rowOff>155121</xdr:rowOff>
    </xdr:to>
    <xdr:cxnSp macro="">
      <xdr:nvCxnSpPr>
        <xdr:cNvPr id="359" name="直線コネクタ 358"/>
        <xdr:cNvCxnSpPr/>
      </xdr:nvCxnSpPr>
      <xdr:spPr>
        <a:xfrm flipV="1">
          <a:off x="9639300" y="133458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128814</xdr:rowOff>
    </xdr:from>
    <xdr:to>
      <xdr:col>46</xdr:col>
      <xdr:colOff>38100</xdr:colOff>
      <xdr:row>79</xdr:row>
      <xdr:rowOff>58964</xdr:rowOff>
    </xdr:to>
    <xdr:sp macro="" textlink="">
      <xdr:nvSpPr>
        <xdr:cNvPr id="360" name="楕円 359"/>
        <xdr:cNvSpPr/>
      </xdr:nvSpPr>
      <xdr:spPr>
        <a:xfrm>
          <a:off x="8699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155121</xdr:rowOff>
    </xdr:from>
    <xdr:to>
      <xdr:col>50</xdr:col>
      <xdr:colOff>114300</xdr:colOff>
      <xdr:row>79</xdr:row>
      <xdr:rowOff>8164</xdr:rowOff>
    </xdr:to>
    <xdr:cxnSp macro="">
      <xdr:nvCxnSpPr>
        <xdr:cNvPr id="361" name="直線コネクタ 360"/>
        <xdr:cNvCxnSpPr/>
      </xdr:nvCxnSpPr>
      <xdr:spPr>
        <a:xfrm flipV="1">
          <a:off x="8750300" y="133567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128814</xdr:rowOff>
    </xdr:from>
    <xdr:to>
      <xdr:col>41</xdr:col>
      <xdr:colOff>101600</xdr:colOff>
      <xdr:row>79</xdr:row>
      <xdr:rowOff>58964</xdr:rowOff>
    </xdr:to>
    <xdr:sp macro="" textlink="">
      <xdr:nvSpPr>
        <xdr:cNvPr id="362" name="楕円 361"/>
        <xdr:cNvSpPr/>
      </xdr:nvSpPr>
      <xdr:spPr>
        <a:xfrm>
          <a:off x="7810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8164</xdr:rowOff>
    </xdr:from>
    <xdr:to>
      <xdr:col>45</xdr:col>
      <xdr:colOff>177800</xdr:colOff>
      <xdr:row>79</xdr:row>
      <xdr:rowOff>8164</xdr:rowOff>
    </xdr:to>
    <xdr:cxnSp macro="">
      <xdr:nvCxnSpPr>
        <xdr:cNvPr id="363" name="直線コネクタ 362"/>
        <xdr:cNvCxnSpPr/>
      </xdr:nvCxnSpPr>
      <xdr:spPr>
        <a:xfrm>
          <a:off x="7861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117929</xdr:rowOff>
    </xdr:from>
    <xdr:to>
      <xdr:col>36</xdr:col>
      <xdr:colOff>165100</xdr:colOff>
      <xdr:row>79</xdr:row>
      <xdr:rowOff>48079</xdr:rowOff>
    </xdr:to>
    <xdr:sp macro="" textlink="">
      <xdr:nvSpPr>
        <xdr:cNvPr id="364" name="楕円 363"/>
        <xdr:cNvSpPr/>
      </xdr:nvSpPr>
      <xdr:spPr>
        <a:xfrm>
          <a:off x="6921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168729</xdr:rowOff>
    </xdr:from>
    <xdr:to>
      <xdr:col>41</xdr:col>
      <xdr:colOff>50800</xdr:colOff>
      <xdr:row>79</xdr:row>
      <xdr:rowOff>8164</xdr:rowOff>
    </xdr:to>
    <xdr:cxnSp macro="">
      <xdr:nvCxnSpPr>
        <xdr:cNvPr id="365" name="直線コネクタ 364"/>
        <xdr:cNvCxnSpPr/>
      </xdr:nvCxnSpPr>
      <xdr:spPr>
        <a:xfrm>
          <a:off x="6972300" y="13541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69" name="n_4aveValue【福祉施設】&#10;一人当たり面積"/>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50998</xdr:rowOff>
    </xdr:from>
    <xdr:ext cx="469744" cy="259045"/>
    <xdr:sp macro="" textlink="">
      <xdr:nvSpPr>
        <xdr:cNvPr id="370" name="n_1mainValue【福祉施設】&#10;一人当たり面積"/>
        <xdr:cNvSpPr txBox="1"/>
      </xdr:nvSpPr>
      <xdr:spPr>
        <a:xfrm>
          <a:off x="93917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75491</xdr:rowOff>
    </xdr:from>
    <xdr:ext cx="469744" cy="259045"/>
    <xdr:sp macro="" textlink="">
      <xdr:nvSpPr>
        <xdr:cNvPr id="371" name="n_2mainValue【福祉施設】&#10;一人当たり面積"/>
        <xdr:cNvSpPr txBox="1"/>
      </xdr:nvSpPr>
      <xdr:spPr>
        <a:xfrm>
          <a:off x="8515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75491</xdr:rowOff>
    </xdr:from>
    <xdr:ext cx="469744" cy="259045"/>
    <xdr:sp macro="" textlink="">
      <xdr:nvSpPr>
        <xdr:cNvPr id="372" name="n_3mainValue【福祉施設】&#10;一人当たり面積"/>
        <xdr:cNvSpPr txBox="1"/>
      </xdr:nvSpPr>
      <xdr:spPr>
        <a:xfrm>
          <a:off x="7626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64606</xdr:rowOff>
    </xdr:from>
    <xdr:ext cx="469744" cy="259045"/>
    <xdr:sp macro="" textlink="">
      <xdr:nvSpPr>
        <xdr:cNvPr id="373" name="n_4mainValue【福祉施設】&#10;一人当たり面積"/>
        <xdr:cNvSpPr txBox="1"/>
      </xdr:nvSpPr>
      <xdr:spPr>
        <a:xfrm>
          <a:off x="6737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3" name="【市民会館】&#10;有形固定資産減価償却率平均値テキスト"/>
        <xdr:cNvSpPr txBox="1"/>
      </xdr:nvSpPr>
      <xdr:spPr>
        <a:xfrm>
          <a:off x="4673600" y="17657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137795</xdr:rowOff>
    </xdr:from>
    <xdr:to>
      <xdr:col>24</xdr:col>
      <xdr:colOff>114300</xdr:colOff>
      <xdr:row>102</xdr:row>
      <xdr:rowOff>67945</xdr:rowOff>
    </xdr:to>
    <xdr:sp macro="" textlink="">
      <xdr:nvSpPr>
        <xdr:cNvPr id="414" name="楕円 413"/>
        <xdr:cNvSpPr/>
      </xdr:nvSpPr>
      <xdr:spPr>
        <a:xfrm>
          <a:off x="4584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160672</xdr:rowOff>
    </xdr:from>
    <xdr:ext cx="405111" cy="259045"/>
    <xdr:sp macro="" textlink="">
      <xdr:nvSpPr>
        <xdr:cNvPr id="415" name="【市民会館】&#10;有形固定資産減価償却率該当値テキスト"/>
        <xdr:cNvSpPr txBox="1"/>
      </xdr:nvSpPr>
      <xdr:spPr>
        <a:xfrm>
          <a:off x="4673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99695</xdr:rowOff>
    </xdr:from>
    <xdr:to>
      <xdr:col>20</xdr:col>
      <xdr:colOff>38100</xdr:colOff>
      <xdr:row>102</xdr:row>
      <xdr:rowOff>29845</xdr:rowOff>
    </xdr:to>
    <xdr:sp macro="" textlink="">
      <xdr:nvSpPr>
        <xdr:cNvPr id="416" name="楕円 415"/>
        <xdr:cNvSpPr/>
      </xdr:nvSpPr>
      <xdr:spPr>
        <a:xfrm>
          <a:off x="3746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150495</xdr:rowOff>
    </xdr:from>
    <xdr:to>
      <xdr:col>24</xdr:col>
      <xdr:colOff>63500</xdr:colOff>
      <xdr:row>102</xdr:row>
      <xdr:rowOff>17145</xdr:rowOff>
    </xdr:to>
    <xdr:cxnSp macro="">
      <xdr:nvCxnSpPr>
        <xdr:cNvPr id="417" name="直線コネクタ 416"/>
        <xdr:cNvCxnSpPr/>
      </xdr:nvCxnSpPr>
      <xdr:spPr>
        <a:xfrm>
          <a:off x="3797300" y="174669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57786</xdr:rowOff>
    </xdr:from>
    <xdr:to>
      <xdr:col>15</xdr:col>
      <xdr:colOff>101600</xdr:colOff>
      <xdr:row>101</xdr:row>
      <xdr:rowOff>159386</xdr:rowOff>
    </xdr:to>
    <xdr:sp macro="" textlink="">
      <xdr:nvSpPr>
        <xdr:cNvPr id="418" name="楕円 417"/>
        <xdr:cNvSpPr/>
      </xdr:nvSpPr>
      <xdr:spPr>
        <a:xfrm>
          <a:off x="2857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108586</xdr:rowOff>
    </xdr:from>
    <xdr:to>
      <xdr:col>19</xdr:col>
      <xdr:colOff>177800</xdr:colOff>
      <xdr:row>101</xdr:row>
      <xdr:rowOff>150495</xdr:rowOff>
    </xdr:to>
    <xdr:cxnSp macro="">
      <xdr:nvCxnSpPr>
        <xdr:cNvPr id="419" name="直線コネクタ 418"/>
        <xdr:cNvCxnSpPr/>
      </xdr:nvCxnSpPr>
      <xdr:spPr>
        <a:xfrm>
          <a:off x="2908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17780</xdr:rowOff>
    </xdr:from>
    <xdr:to>
      <xdr:col>10</xdr:col>
      <xdr:colOff>165100</xdr:colOff>
      <xdr:row>101</xdr:row>
      <xdr:rowOff>119380</xdr:rowOff>
    </xdr:to>
    <xdr:sp macro="" textlink="">
      <xdr:nvSpPr>
        <xdr:cNvPr id="420" name="楕円 419"/>
        <xdr:cNvSpPr/>
      </xdr:nvSpPr>
      <xdr:spPr>
        <a:xfrm>
          <a:off x="1968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68580</xdr:rowOff>
    </xdr:from>
    <xdr:to>
      <xdr:col>15</xdr:col>
      <xdr:colOff>50800</xdr:colOff>
      <xdr:row>101</xdr:row>
      <xdr:rowOff>108586</xdr:rowOff>
    </xdr:to>
    <xdr:cxnSp macro="">
      <xdr:nvCxnSpPr>
        <xdr:cNvPr id="421" name="直線コネクタ 420"/>
        <xdr:cNvCxnSpPr/>
      </xdr:nvCxnSpPr>
      <xdr:spPr>
        <a:xfrm>
          <a:off x="2019300" y="17385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147320</xdr:rowOff>
    </xdr:from>
    <xdr:to>
      <xdr:col>6</xdr:col>
      <xdr:colOff>38100</xdr:colOff>
      <xdr:row>101</xdr:row>
      <xdr:rowOff>77470</xdr:rowOff>
    </xdr:to>
    <xdr:sp macro="" textlink="">
      <xdr:nvSpPr>
        <xdr:cNvPr id="422" name="楕円 421"/>
        <xdr:cNvSpPr/>
      </xdr:nvSpPr>
      <xdr:spPr>
        <a:xfrm>
          <a:off x="1079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26670</xdr:rowOff>
    </xdr:from>
    <xdr:to>
      <xdr:col>10</xdr:col>
      <xdr:colOff>114300</xdr:colOff>
      <xdr:row>101</xdr:row>
      <xdr:rowOff>68580</xdr:rowOff>
    </xdr:to>
    <xdr:cxnSp macro="">
      <xdr:nvCxnSpPr>
        <xdr:cNvPr id="423" name="直線コネクタ 422"/>
        <xdr:cNvCxnSpPr/>
      </xdr:nvCxnSpPr>
      <xdr:spPr>
        <a:xfrm>
          <a:off x="1130300" y="17343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xdr:cNvSpPr txBox="1"/>
      </xdr:nvSpPr>
      <xdr:spPr>
        <a:xfrm>
          <a:off x="35820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xdr:cNvSpPr txBox="1"/>
      </xdr:nvSpPr>
      <xdr:spPr>
        <a:xfrm>
          <a:off x="1816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xdr:cNvSpPr txBox="1"/>
      </xdr:nvSpPr>
      <xdr:spPr>
        <a:xfrm>
          <a:off x="927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46372</xdr:rowOff>
    </xdr:from>
    <xdr:ext cx="405111" cy="259045"/>
    <xdr:sp macro="" textlink="">
      <xdr:nvSpPr>
        <xdr:cNvPr id="428" name="n_1mainValue【市民会館】&#10;有形固定資産減価償却率"/>
        <xdr:cNvSpPr txBox="1"/>
      </xdr:nvSpPr>
      <xdr:spPr>
        <a:xfrm>
          <a:off x="3582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4463</xdr:rowOff>
    </xdr:from>
    <xdr:ext cx="405111" cy="259045"/>
    <xdr:sp macro="" textlink="">
      <xdr:nvSpPr>
        <xdr:cNvPr id="429" name="n_2mainValue【市民会館】&#10;有形固定資産減価償却率"/>
        <xdr:cNvSpPr txBox="1"/>
      </xdr:nvSpPr>
      <xdr:spPr>
        <a:xfrm>
          <a:off x="2705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135907</xdr:rowOff>
    </xdr:from>
    <xdr:ext cx="405111" cy="259045"/>
    <xdr:sp macro="" textlink="">
      <xdr:nvSpPr>
        <xdr:cNvPr id="430" name="n_3mainValue【市民会館】&#10;有形固定資産減価償却率"/>
        <xdr:cNvSpPr txBox="1"/>
      </xdr:nvSpPr>
      <xdr:spPr>
        <a:xfrm>
          <a:off x="1816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93997</xdr:rowOff>
    </xdr:from>
    <xdr:ext cx="405111" cy="259045"/>
    <xdr:sp macro="" textlink="">
      <xdr:nvSpPr>
        <xdr:cNvPr id="431" name="n_4mainValue【市民会館】&#10;有形固定資産減価償却率"/>
        <xdr:cNvSpPr txBox="1"/>
      </xdr:nvSpPr>
      <xdr:spPr>
        <a:xfrm>
          <a:off x="9277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7" name="楕円 466"/>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68"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145414</xdr:rowOff>
    </xdr:from>
    <xdr:to>
      <xdr:col>50</xdr:col>
      <xdr:colOff>165100</xdr:colOff>
      <xdr:row>105</xdr:row>
      <xdr:rowOff>75564</xdr:rowOff>
    </xdr:to>
    <xdr:sp macro="" textlink="">
      <xdr:nvSpPr>
        <xdr:cNvPr id="469" name="楕円 468"/>
        <xdr:cNvSpPr/>
      </xdr:nvSpPr>
      <xdr:spPr>
        <a:xfrm>
          <a:off x="9588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24764</xdr:rowOff>
    </xdr:to>
    <xdr:cxnSp macro="">
      <xdr:nvCxnSpPr>
        <xdr:cNvPr id="470" name="直線コネクタ 469"/>
        <xdr:cNvCxnSpPr/>
      </xdr:nvCxnSpPr>
      <xdr:spPr>
        <a:xfrm flipV="1">
          <a:off x="9639300" y="180213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145414</xdr:rowOff>
    </xdr:from>
    <xdr:to>
      <xdr:col>46</xdr:col>
      <xdr:colOff>38100</xdr:colOff>
      <xdr:row>105</xdr:row>
      <xdr:rowOff>75564</xdr:rowOff>
    </xdr:to>
    <xdr:sp macro="" textlink="">
      <xdr:nvSpPr>
        <xdr:cNvPr id="471" name="楕円 470"/>
        <xdr:cNvSpPr/>
      </xdr:nvSpPr>
      <xdr:spPr>
        <a:xfrm>
          <a:off x="8699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24764</xdr:rowOff>
    </xdr:from>
    <xdr:to>
      <xdr:col>50</xdr:col>
      <xdr:colOff>114300</xdr:colOff>
      <xdr:row>105</xdr:row>
      <xdr:rowOff>24764</xdr:rowOff>
    </xdr:to>
    <xdr:cxnSp macro="">
      <xdr:nvCxnSpPr>
        <xdr:cNvPr id="472" name="直線コネクタ 471"/>
        <xdr:cNvCxnSpPr/>
      </xdr:nvCxnSpPr>
      <xdr:spPr>
        <a:xfrm>
          <a:off x="8750300" y="1802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473" name="楕円 472"/>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24764</xdr:rowOff>
    </xdr:to>
    <xdr:cxnSp macro="">
      <xdr:nvCxnSpPr>
        <xdr:cNvPr id="474" name="直線コネクタ 473"/>
        <xdr:cNvCxnSpPr/>
      </xdr:nvCxnSpPr>
      <xdr:spPr>
        <a:xfrm>
          <a:off x="7861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75" name="楕円 474"/>
        <xdr:cNvSpPr/>
      </xdr:nvSpPr>
      <xdr:spPr>
        <a:xfrm>
          <a:off x="692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19050</xdr:rowOff>
    </xdr:to>
    <xdr:cxnSp macro="">
      <xdr:nvCxnSpPr>
        <xdr:cNvPr id="476" name="直線コネクタ 475"/>
        <xdr:cNvCxnSpPr/>
      </xdr:nvCxnSpPr>
      <xdr:spPr>
        <a:xfrm>
          <a:off x="6972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92091</xdr:rowOff>
    </xdr:from>
    <xdr:ext cx="469744" cy="259045"/>
    <xdr:sp macro="" textlink="">
      <xdr:nvSpPr>
        <xdr:cNvPr id="481" name="n_1mainValue【市民会館】&#10;一人当たり面積"/>
        <xdr:cNvSpPr txBox="1"/>
      </xdr:nvSpPr>
      <xdr:spPr>
        <a:xfrm>
          <a:off x="9391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92091</xdr:rowOff>
    </xdr:from>
    <xdr:ext cx="469744" cy="259045"/>
    <xdr:sp macro="" textlink="">
      <xdr:nvSpPr>
        <xdr:cNvPr id="482" name="n_2mainValue【市民会館】&#10;一人当たり面積"/>
        <xdr:cNvSpPr txBox="1"/>
      </xdr:nvSpPr>
      <xdr:spPr>
        <a:xfrm>
          <a:off x="8515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83" name="n_3main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84" name="n_4mainValue【市民会館】&#10;一人当たり面積"/>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25" name="楕円 524"/>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526" name="【一般廃棄物処理施設】&#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527" name="楕円 526"/>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110490</xdr:rowOff>
    </xdr:to>
    <xdr:cxnSp macro="">
      <xdr:nvCxnSpPr>
        <xdr:cNvPr id="528" name="直線コネクタ 527"/>
        <xdr:cNvCxnSpPr/>
      </xdr:nvCxnSpPr>
      <xdr:spPr>
        <a:xfrm>
          <a:off x="15481300" y="65760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9" name="楕円 528"/>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60960</xdr:rowOff>
    </xdr:to>
    <xdr:cxnSp macro="">
      <xdr:nvCxnSpPr>
        <xdr:cNvPr id="530" name="直線コネクタ 529"/>
        <xdr:cNvCxnSpPr/>
      </xdr:nvCxnSpPr>
      <xdr:spPr>
        <a:xfrm>
          <a:off x="14592300" y="653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92075</xdr:rowOff>
    </xdr:from>
    <xdr:to>
      <xdr:col>72</xdr:col>
      <xdr:colOff>38100</xdr:colOff>
      <xdr:row>38</xdr:row>
      <xdr:rowOff>22225</xdr:rowOff>
    </xdr:to>
    <xdr:sp macro="" textlink="">
      <xdr:nvSpPr>
        <xdr:cNvPr id="531" name="楕円 530"/>
        <xdr:cNvSpPr/>
      </xdr:nvSpPr>
      <xdr:spPr>
        <a:xfrm>
          <a:off x="13652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19050</xdr:rowOff>
    </xdr:to>
    <xdr:cxnSp macro="">
      <xdr:nvCxnSpPr>
        <xdr:cNvPr id="532" name="直線コネクタ 531"/>
        <xdr:cNvCxnSpPr/>
      </xdr:nvCxnSpPr>
      <xdr:spPr>
        <a:xfrm>
          <a:off x="13703300" y="648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44450</xdr:rowOff>
    </xdr:from>
    <xdr:to>
      <xdr:col>67</xdr:col>
      <xdr:colOff>101600</xdr:colOff>
      <xdr:row>37</xdr:row>
      <xdr:rowOff>146050</xdr:rowOff>
    </xdr:to>
    <xdr:sp macro="" textlink="">
      <xdr:nvSpPr>
        <xdr:cNvPr id="533" name="楕円 532"/>
        <xdr:cNvSpPr/>
      </xdr:nvSpPr>
      <xdr:spPr>
        <a:xfrm>
          <a:off x="1276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95250</xdr:rowOff>
    </xdr:from>
    <xdr:to>
      <xdr:col>71</xdr:col>
      <xdr:colOff>177800</xdr:colOff>
      <xdr:row>37</xdr:row>
      <xdr:rowOff>142875</xdr:rowOff>
    </xdr:to>
    <xdr:cxnSp macro="">
      <xdr:nvCxnSpPr>
        <xdr:cNvPr id="534" name="直線コネクタ 533"/>
        <xdr:cNvCxnSpPr/>
      </xdr:nvCxnSpPr>
      <xdr:spPr>
        <a:xfrm>
          <a:off x="12814300" y="6438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5" name="n_1ave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6"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7" name="n_3aveValue【一般廃棄物処理施設】&#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38" name="n_4aveValue【一般廃棄物処理施設】&#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539" name="n_1mainValue【一般廃棄物処理施設】&#10;有形固定資産減価償却率"/>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40" name="n_2main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1" name="n_3mainValue【一般廃棄物処理施設】&#10;有形固定資産減価償却率"/>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137177</xdr:rowOff>
    </xdr:from>
    <xdr:ext cx="405111" cy="259045"/>
    <xdr:sp macro="" textlink="">
      <xdr:nvSpPr>
        <xdr:cNvPr id="542" name="n_4mainValue【一般廃棄物処理施設】&#10;有形固定資産減価償却率"/>
        <xdr:cNvSpPr txBox="1"/>
      </xdr:nvSpPr>
      <xdr:spPr>
        <a:xfrm>
          <a:off x="12611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95694</xdr:rowOff>
    </xdr:from>
    <xdr:to>
      <xdr:col>116</xdr:col>
      <xdr:colOff>114300</xdr:colOff>
      <xdr:row>39</xdr:row>
      <xdr:rowOff>25844</xdr:rowOff>
    </xdr:to>
    <xdr:sp macro="" textlink="">
      <xdr:nvSpPr>
        <xdr:cNvPr id="582" name="楕円 581"/>
        <xdr:cNvSpPr/>
      </xdr:nvSpPr>
      <xdr:spPr>
        <a:xfrm>
          <a:off x="221107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118572</xdr:rowOff>
    </xdr:from>
    <xdr:ext cx="534377" cy="259045"/>
    <xdr:sp macro="" textlink="">
      <xdr:nvSpPr>
        <xdr:cNvPr id="583" name="【一般廃棄物処理施設】&#10;一人当たり有形固定資産（償却資産）額該当値テキスト"/>
        <xdr:cNvSpPr txBox="1"/>
      </xdr:nvSpPr>
      <xdr:spPr>
        <a:xfrm>
          <a:off x="22199600"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100457</xdr:rowOff>
    </xdr:from>
    <xdr:to>
      <xdr:col>112</xdr:col>
      <xdr:colOff>38100</xdr:colOff>
      <xdr:row>39</xdr:row>
      <xdr:rowOff>30607</xdr:rowOff>
    </xdr:to>
    <xdr:sp macro="" textlink="">
      <xdr:nvSpPr>
        <xdr:cNvPr id="584" name="楕円 583"/>
        <xdr:cNvSpPr/>
      </xdr:nvSpPr>
      <xdr:spPr>
        <a:xfrm>
          <a:off x="21272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146494</xdr:rowOff>
    </xdr:from>
    <xdr:to>
      <xdr:col>116</xdr:col>
      <xdr:colOff>63500</xdr:colOff>
      <xdr:row>38</xdr:row>
      <xdr:rowOff>151257</xdr:rowOff>
    </xdr:to>
    <xdr:cxnSp macro="">
      <xdr:nvCxnSpPr>
        <xdr:cNvPr id="585" name="直線コネクタ 584"/>
        <xdr:cNvCxnSpPr/>
      </xdr:nvCxnSpPr>
      <xdr:spPr>
        <a:xfrm flipV="1">
          <a:off x="21323300" y="6661594"/>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106218</xdr:rowOff>
    </xdr:from>
    <xdr:to>
      <xdr:col>107</xdr:col>
      <xdr:colOff>101600</xdr:colOff>
      <xdr:row>39</xdr:row>
      <xdr:rowOff>36368</xdr:rowOff>
    </xdr:to>
    <xdr:sp macro="" textlink="">
      <xdr:nvSpPr>
        <xdr:cNvPr id="586" name="楕円 585"/>
        <xdr:cNvSpPr/>
      </xdr:nvSpPr>
      <xdr:spPr>
        <a:xfrm>
          <a:off x="20383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151257</xdr:rowOff>
    </xdr:from>
    <xdr:to>
      <xdr:col>111</xdr:col>
      <xdr:colOff>177800</xdr:colOff>
      <xdr:row>38</xdr:row>
      <xdr:rowOff>157018</xdr:rowOff>
    </xdr:to>
    <xdr:cxnSp macro="">
      <xdr:nvCxnSpPr>
        <xdr:cNvPr id="587" name="直線コネクタ 586"/>
        <xdr:cNvCxnSpPr/>
      </xdr:nvCxnSpPr>
      <xdr:spPr>
        <a:xfrm flipV="1">
          <a:off x="20434300" y="666635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107741</xdr:rowOff>
    </xdr:from>
    <xdr:to>
      <xdr:col>102</xdr:col>
      <xdr:colOff>165100</xdr:colOff>
      <xdr:row>39</xdr:row>
      <xdr:rowOff>37891</xdr:rowOff>
    </xdr:to>
    <xdr:sp macro="" textlink="">
      <xdr:nvSpPr>
        <xdr:cNvPr id="588" name="楕円 587"/>
        <xdr:cNvSpPr/>
      </xdr:nvSpPr>
      <xdr:spPr>
        <a:xfrm>
          <a:off x="19494500" y="66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157018</xdr:rowOff>
    </xdr:from>
    <xdr:to>
      <xdr:col>107</xdr:col>
      <xdr:colOff>50800</xdr:colOff>
      <xdr:row>38</xdr:row>
      <xdr:rowOff>158541</xdr:rowOff>
    </xdr:to>
    <xdr:cxnSp macro="">
      <xdr:nvCxnSpPr>
        <xdr:cNvPr id="589" name="直線コネクタ 588"/>
        <xdr:cNvCxnSpPr/>
      </xdr:nvCxnSpPr>
      <xdr:spPr>
        <a:xfrm flipV="1">
          <a:off x="19545300" y="6672118"/>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107025</xdr:rowOff>
    </xdr:from>
    <xdr:to>
      <xdr:col>98</xdr:col>
      <xdr:colOff>38100</xdr:colOff>
      <xdr:row>39</xdr:row>
      <xdr:rowOff>37175</xdr:rowOff>
    </xdr:to>
    <xdr:sp macro="" textlink="">
      <xdr:nvSpPr>
        <xdr:cNvPr id="590" name="楕円 589"/>
        <xdr:cNvSpPr/>
      </xdr:nvSpPr>
      <xdr:spPr>
        <a:xfrm>
          <a:off x="18605500" y="66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157825</xdr:rowOff>
    </xdr:from>
    <xdr:to>
      <xdr:col>102</xdr:col>
      <xdr:colOff>114300</xdr:colOff>
      <xdr:row>38</xdr:row>
      <xdr:rowOff>158541</xdr:rowOff>
    </xdr:to>
    <xdr:cxnSp macro="">
      <xdr:nvCxnSpPr>
        <xdr:cNvPr id="591" name="直線コネクタ 590"/>
        <xdr:cNvCxnSpPr/>
      </xdr:nvCxnSpPr>
      <xdr:spPr>
        <a:xfrm>
          <a:off x="18656300" y="6672925"/>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47134</xdr:rowOff>
    </xdr:from>
    <xdr:ext cx="534377" cy="259045"/>
    <xdr:sp macro="" textlink="">
      <xdr:nvSpPr>
        <xdr:cNvPr id="596" name="n_1mainValue【一般廃棄物処理施設】&#10;一人当たり有形固定資産（償却資産）額"/>
        <xdr:cNvSpPr txBox="1"/>
      </xdr:nvSpPr>
      <xdr:spPr>
        <a:xfrm>
          <a:off x="210434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52895</xdr:rowOff>
    </xdr:from>
    <xdr:ext cx="534377" cy="259045"/>
    <xdr:sp macro="" textlink="">
      <xdr:nvSpPr>
        <xdr:cNvPr id="597" name="n_2mainValue【一般廃棄物処理施設】&#10;一人当たり有形固定資産（償却資産）額"/>
        <xdr:cNvSpPr txBox="1"/>
      </xdr:nvSpPr>
      <xdr:spPr>
        <a:xfrm>
          <a:off x="201671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54419</xdr:rowOff>
    </xdr:from>
    <xdr:ext cx="534377" cy="259045"/>
    <xdr:sp macro="" textlink="">
      <xdr:nvSpPr>
        <xdr:cNvPr id="598" name="n_3mainValue【一般廃棄物処理施設】&#10;一人当たり有形固定資産（償却資産）額"/>
        <xdr:cNvSpPr txBox="1"/>
      </xdr:nvSpPr>
      <xdr:spPr>
        <a:xfrm>
          <a:off x="19278111" y="63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53702</xdr:rowOff>
    </xdr:from>
    <xdr:ext cx="534377" cy="259045"/>
    <xdr:sp macro="" textlink="">
      <xdr:nvSpPr>
        <xdr:cNvPr id="599" name="n_4mainValue【一般廃棄物処理施設】&#10;一人当たり有形固定資産（償却資産）額"/>
        <xdr:cNvSpPr txBox="1"/>
      </xdr:nvSpPr>
      <xdr:spPr>
        <a:xfrm>
          <a:off x="18389111" y="63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8" name="【保健センター・保健所】&#10;有形固定資産減価償却率平均値テキスト"/>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639" name="楕円 638"/>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124477</xdr:rowOff>
    </xdr:from>
    <xdr:ext cx="405111" cy="259045"/>
    <xdr:sp macro="" textlink="">
      <xdr:nvSpPr>
        <xdr:cNvPr id="640" name="【保健センター・保健所】&#10;有形固定資産減価償却率該当値テキスト"/>
        <xdr:cNvSpPr txBox="1"/>
      </xdr:nvSpPr>
      <xdr:spPr>
        <a:xfrm>
          <a:off x="16357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641" name="楕円 640"/>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152400</xdr:rowOff>
    </xdr:to>
    <xdr:cxnSp macro="">
      <xdr:nvCxnSpPr>
        <xdr:cNvPr id="642" name="直線コネクタ 641"/>
        <xdr:cNvCxnSpPr/>
      </xdr:nvCxnSpPr>
      <xdr:spPr>
        <a:xfrm>
          <a:off x="15481300" y="1022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643" name="楕円 642"/>
        <xdr:cNvSpPr/>
      </xdr:nvSpPr>
      <xdr:spPr>
        <a:xfrm>
          <a:off x="14541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81915</xdr:rowOff>
    </xdr:from>
    <xdr:to>
      <xdr:col>81</xdr:col>
      <xdr:colOff>50800</xdr:colOff>
      <xdr:row>59</xdr:row>
      <xdr:rowOff>112395</xdr:rowOff>
    </xdr:to>
    <xdr:cxnSp macro="">
      <xdr:nvCxnSpPr>
        <xdr:cNvPr id="644" name="直線コネクタ 643"/>
        <xdr:cNvCxnSpPr/>
      </xdr:nvCxnSpPr>
      <xdr:spPr>
        <a:xfrm>
          <a:off x="14592300" y="101974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45" name="楕円 644"/>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81915</xdr:rowOff>
    </xdr:to>
    <xdr:cxnSp macro="">
      <xdr:nvCxnSpPr>
        <xdr:cNvPr id="646" name="直線コネクタ 645"/>
        <xdr:cNvCxnSpPr/>
      </xdr:nvCxnSpPr>
      <xdr:spPr>
        <a:xfrm>
          <a:off x="13703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647" name="楕円 646"/>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43815</xdr:rowOff>
    </xdr:to>
    <xdr:cxnSp macro="">
      <xdr:nvCxnSpPr>
        <xdr:cNvPr id="648" name="直線コネクタ 647"/>
        <xdr:cNvCxnSpPr/>
      </xdr:nvCxnSpPr>
      <xdr:spPr>
        <a:xfrm>
          <a:off x="12814300" y="10121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0" name="n_2aveValue【保健センター・保健所】&#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51" name="n_3aveValue【保健センター・保健所】&#10;有形固定資産減価償却率"/>
        <xdr:cNvSpPr txBox="1"/>
      </xdr:nvSpPr>
      <xdr:spPr>
        <a:xfrm>
          <a:off x="13500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52" name="n_4aveValue【保健センター・保健所】&#10;有形固定資産減価償却率"/>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653" name="n_1mainValue【保健センター・保健所】&#10;有形固定資産減価償却率"/>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654" name="n_2mainValue【保健センター・保健所】&#10;有形固定資産減価償却率"/>
        <xdr:cNvSpPr txBox="1"/>
      </xdr:nvSpPr>
      <xdr:spPr>
        <a:xfrm>
          <a:off x="14389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655" name="n_3mainValue【保健センター・保健所】&#10;有形固定資産減価償却率"/>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656" name="n_4mainValue【保健センター・保健所】&#10;有形固定資産減価償却率"/>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4" name="楕円 693"/>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5" name="【保健センター・保健所】&#10;一人当たり面積該当値テキスト"/>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6" name="楕円 695"/>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7" name="直線コネクタ 696"/>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698" name="楕円 697"/>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699" name="直線コネクタ 698"/>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0" name="楕円 699"/>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01" name="直線コネクタ 700"/>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2" name="楕円 701"/>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3" name="直線コネクタ 702"/>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08"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09" name="n_2mainValue【保健センター・保健所】&#10;一人当たり面積"/>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0" name="n_3mainValue【保健センター・保健所】&#10;一人当たり面積"/>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1" name="n_4mainValue【保健センター・保健所】&#10;一人当たり面積"/>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2" name="楕円 751"/>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76216</xdr:rowOff>
    </xdr:from>
    <xdr:ext cx="405111" cy="259045"/>
    <xdr:sp macro="" textlink="">
      <xdr:nvSpPr>
        <xdr:cNvPr id="753" name="【消防施設】&#10;有形固定資産減価償却率該当値テキスト"/>
        <xdr:cNvSpPr txBox="1"/>
      </xdr:nvSpPr>
      <xdr:spPr>
        <a:xfrm>
          <a:off x="16357600"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754" name="楕円 753"/>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148589</xdr:rowOff>
    </xdr:to>
    <xdr:cxnSp macro="">
      <xdr:nvCxnSpPr>
        <xdr:cNvPr id="755" name="直線コネクタ 754"/>
        <xdr:cNvCxnSpPr/>
      </xdr:nvCxnSpPr>
      <xdr:spPr>
        <a:xfrm>
          <a:off x="15481300" y="139884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756" name="楕円 755"/>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100964</xdr:rowOff>
    </xdr:to>
    <xdr:cxnSp macro="">
      <xdr:nvCxnSpPr>
        <xdr:cNvPr id="757" name="直線コネクタ 756"/>
        <xdr:cNvCxnSpPr/>
      </xdr:nvCxnSpPr>
      <xdr:spPr>
        <a:xfrm>
          <a:off x="14592300" y="139388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758" name="楕円 757"/>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81</xdr:row>
      <xdr:rowOff>51436</xdr:rowOff>
    </xdr:to>
    <xdr:cxnSp macro="">
      <xdr:nvCxnSpPr>
        <xdr:cNvPr id="759" name="直線コネクタ 758"/>
        <xdr:cNvCxnSpPr/>
      </xdr:nvCxnSpPr>
      <xdr:spPr>
        <a:xfrm>
          <a:off x="13703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82550</xdr:rowOff>
    </xdr:from>
    <xdr:to>
      <xdr:col>67</xdr:col>
      <xdr:colOff>101600</xdr:colOff>
      <xdr:row>81</xdr:row>
      <xdr:rowOff>12700</xdr:rowOff>
    </xdr:to>
    <xdr:sp macro="" textlink="">
      <xdr:nvSpPr>
        <xdr:cNvPr id="760" name="楕円 759"/>
        <xdr:cNvSpPr/>
      </xdr:nvSpPr>
      <xdr:spPr>
        <a:xfrm>
          <a:off x="12763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133350</xdr:rowOff>
    </xdr:from>
    <xdr:to>
      <xdr:col>71</xdr:col>
      <xdr:colOff>177800</xdr:colOff>
      <xdr:row>81</xdr:row>
      <xdr:rowOff>13336</xdr:rowOff>
    </xdr:to>
    <xdr:cxnSp macro="">
      <xdr:nvCxnSpPr>
        <xdr:cNvPr id="761" name="直線コネクタ 760"/>
        <xdr:cNvCxnSpPr/>
      </xdr:nvCxnSpPr>
      <xdr:spPr>
        <a:xfrm>
          <a:off x="12814300" y="13849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766" name="n_1mainValue【消防施設】&#10;有形固定資産減価償却率"/>
        <xdr:cNvSpPr txBox="1"/>
      </xdr:nvSpPr>
      <xdr:spPr>
        <a:xfrm>
          <a:off x="15266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767" name="n_2mainValue【消防施設】&#10;有形固定資産減価償却率"/>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768" name="n_3mainValue【消防施設】&#10;有形固定資産減価償却率"/>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29227</xdr:rowOff>
    </xdr:from>
    <xdr:ext cx="405111" cy="259045"/>
    <xdr:sp macro="" textlink="">
      <xdr:nvSpPr>
        <xdr:cNvPr id="769" name="n_4mainValue【消防施設】&#10;有形固定資産減価償却率"/>
        <xdr:cNvSpPr txBox="1"/>
      </xdr:nvSpPr>
      <xdr:spPr>
        <a:xfrm>
          <a:off x="12611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09" name="楕円 808"/>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0" name="【消防施設】&#10;一人当たり面積該当値テキスト"/>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811" name="楕円 810"/>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812" name="直線コネクタ 811"/>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3" name="楕円 812"/>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814" name="直線コネクタ 813"/>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16" name="直線コネクタ 815"/>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18" name="直線コネクタ 817"/>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823" name="n_1mainValue【消防施設】&#10;一人当たり面積"/>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4" name="n_2mainValue【消防施設】&#10;一人当たり面積"/>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855" name="【庁舎】&#10;有形固定資産減価償却率平均値テキスト"/>
        <xdr:cNvSpPr txBox="1"/>
      </xdr:nvSpPr>
      <xdr:spPr>
        <a:xfrm>
          <a:off x="16357600" y="180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xdr:rowOff>
    </xdr:from>
    <xdr:to>
      <xdr:col>85</xdr:col>
      <xdr:colOff>177800</xdr:colOff>
      <xdr:row>105</xdr:row>
      <xdr:rowOff>109855</xdr:rowOff>
    </xdr:to>
    <xdr:sp macro="" textlink="">
      <xdr:nvSpPr>
        <xdr:cNvPr id="866" name="楕円 865"/>
        <xdr:cNvSpPr/>
      </xdr:nvSpPr>
      <xdr:spPr>
        <a:xfrm>
          <a:off x="16268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31132</xdr:rowOff>
    </xdr:from>
    <xdr:ext cx="405111" cy="259045"/>
    <xdr:sp macro="" textlink="">
      <xdr:nvSpPr>
        <xdr:cNvPr id="867" name="【庁舎】&#10;有形固定資産減価償却率該当値テキスト"/>
        <xdr:cNvSpPr txBox="1"/>
      </xdr:nvSpPr>
      <xdr:spPr>
        <a:xfrm>
          <a:off x="16357600"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135889</xdr:rowOff>
    </xdr:from>
    <xdr:to>
      <xdr:col>81</xdr:col>
      <xdr:colOff>101600</xdr:colOff>
      <xdr:row>105</xdr:row>
      <xdr:rowOff>66039</xdr:rowOff>
    </xdr:to>
    <xdr:sp macro="" textlink="">
      <xdr:nvSpPr>
        <xdr:cNvPr id="868" name="楕円 867"/>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15239</xdr:rowOff>
    </xdr:from>
    <xdr:to>
      <xdr:col>85</xdr:col>
      <xdr:colOff>127000</xdr:colOff>
      <xdr:row>105</xdr:row>
      <xdr:rowOff>59055</xdr:rowOff>
    </xdr:to>
    <xdr:cxnSp macro="">
      <xdr:nvCxnSpPr>
        <xdr:cNvPr id="869" name="直線コネクタ 868"/>
        <xdr:cNvCxnSpPr/>
      </xdr:nvCxnSpPr>
      <xdr:spPr>
        <a:xfrm>
          <a:off x="15481300" y="180174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0" name="楕円 869"/>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15239</xdr:rowOff>
    </xdr:to>
    <xdr:cxnSp macro="">
      <xdr:nvCxnSpPr>
        <xdr:cNvPr id="871" name="直線コネクタ 870"/>
        <xdr:cNvCxnSpPr/>
      </xdr:nvCxnSpPr>
      <xdr:spPr>
        <a:xfrm>
          <a:off x="14592300" y="1797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72" name="楕円 871"/>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114300</xdr:rowOff>
    </xdr:from>
    <xdr:to>
      <xdr:col>76</xdr:col>
      <xdr:colOff>114300</xdr:colOff>
      <xdr:row>104</xdr:row>
      <xdr:rowOff>144780</xdr:rowOff>
    </xdr:to>
    <xdr:cxnSp macro="">
      <xdr:nvCxnSpPr>
        <xdr:cNvPr id="873" name="直線コネクタ 872"/>
        <xdr:cNvCxnSpPr/>
      </xdr:nvCxnSpPr>
      <xdr:spPr>
        <a:xfrm>
          <a:off x="13703300" y="1794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874" name="楕円 873"/>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114300</xdr:rowOff>
    </xdr:to>
    <xdr:cxnSp macro="">
      <xdr:nvCxnSpPr>
        <xdr:cNvPr id="875" name="直線コネクタ 874"/>
        <xdr:cNvCxnSpPr/>
      </xdr:nvCxnSpPr>
      <xdr:spPr>
        <a:xfrm>
          <a:off x="12814300" y="1794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82566</xdr:rowOff>
    </xdr:from>
    <xdr:ext cx="405111" cy="259045"/>
    <xdr:sp macro="" textlink="">
      <xdr:nvSpPr>
        <xdr:cNvPr id="880" name="n_1mainValue【庁舎】&#10;有形固定資産減価償却率"/>
        <xdr:cNvSpPr txBox="1"/>
      </xdr:nvSpPr>
      <xdr:spPr>
        <a:xfrm>
          <a:off x="15266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81" name="n_2mainValue【庁舎】&#10;有形固定資産減価償却率"/>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882" name="n_3mainValue【庁舎】&#10;有形固定資産減価償却率"/>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10177</xdr:rowOff>
    </xdr:from>
    <xdr:ext cx="405111" cy="259045"/>
    <xdr:sp macro="" textlink="">
      <xdr:nvSpPr>
        <xdr:cNvPr id="883" name="n_4mainValue【庁舎】&#10;有形固定資産減価償却率"/>
        <xdr:cNvSpPr txBox="1"/>
      </xdr:nvSpPr>
      <xdr:spPr>
        <a:xfrm>
          <a:off x="12611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2" name="【庁舎】&#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923" name="楕円 922"/>
        <xdr:cNvSpPr/>
      </xdr:nvSpPr>
      <xdr:spPr>
        <a:xfrm>
          <a:off x="22110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21607</xdr:rowOff>
    </xdr:from>
    <xdr:ext cx="469744" cy="259045"/>
    <xdr:sp macro="" textlink="">
      <xdr:nvSpPr>
        <xdr:cNvPr id="924" name="【庁舎】&#10;一人当たり面積該当値テキスト"/>
        <xdr:cNvSpPr txBox="1"/>
      </xdr:nvSpPr>
      <xdr:spPr>
        <a:xfrm>
          <a:off x="22199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25" name="楕円 924"/>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49530</xdr:rowOff>
    </xdr:from>
    <xdr:to>
      <xdr:col>116</xdr:col>
      <xdr:colOff>63500</xdr:colOff>
      <xdr:row>105</xdr:row>
      <xdr:rowOff>49530</xdr:rowOff>
    </xdr:to>
    <xdr:cxnSp macro="">
      <xdr:nvCxnSpPr>
        <xdr:cNvPr id="926" name="直線コネクタ 925"/>
        <xdr:cNvCxnSpPr/>
      </xdr:nvCxnSpPr>
      <xdr:spPr>
        <a:xfrm>
          <a:off x="21323300" y="1805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27" name="楕円 926"/>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49530</xdr:rowOff>
    </xdr:to>
    <xdr:cxnSp macro="">
      <xdr:nvCxnSpPr>
        <xdr:cNvPr id="928" name="直線コネクタ 927"/>
        <xdr:cNvCxnSpPr/>
      </xdr:nvCxnSpPr>
      <xdr:spPr>
        <a:xfrm>
          <a:off x="20434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29" name="楕円 928"/>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49530</xdr:rowOff>
    </xdr:to>
    <xdr:cxnSp macro="">
      <xdr:nvCxnSpPr>
        <xdr:cNvPr id="930" name="直線コネクタ 929"/>
        <xdr:cNvCxnSpPr/>
      </xdr:nvCxnSpPr>
      <xdr:spPr>
        <a:xfrm>
          <a:off x="19545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166370</xdr:rowOff>
    </xdr:from>
    <xdr:to>
      <xdr:col>98</xdr:col>
      <xdr:colOff>38100</xdr:colOff>
      <xdr:row>105</xdr:row>
      <xdr:rowOff>96520</xdr:rowOff>
    </xdr:to>
    <xdr:sp macro="" textlink="">
      <xdr:nvSpPr>
        <xdr:cNvPr id="931" name="楕円 930"/>
        <xdr:cNvSpPr/>
      </xdr:nvSpPr>
      <xdr:spPr>
        <a:xfrm>
          <a:off x="18605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45720</xdr:rowOff>
    </xdr:from>
    <xdr:to>
      <xdr:col>102</xdr:col>
      <xdr:colOff>114300</xdr:colOff>
      <xdr:row>105</xdr:row>
      <xdr:rowOff>49530</xdr:rowOff>
    </xdr:to>
    <xdr:cxnSp macro="">
      <xdr:nvCxnSpPr>
        <xdr:cNvPr id="932" name="直線コネクタ 931"/>
        <xdr:cNvCxnSpPr/>
      </xdr:nvCxnSpPr>
      <xdr:spPr>
        <a:xfrm>
          <a:off x="18656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3"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5" name="n_3aveValue【庁舎】&#10;一人当たり面積"/>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937" name="n_1main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38" name="n_2mainValue【庁舎】&#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39" name="n_3mainValue【庁舎】&#10;一人当たり面積"/>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113047</xdr:rowOff>
    </xdr:from>
    <xdr:ext cx="469744" cy="259045"/>
    <xdr:sp macro="" textlink="">
      <xdr:nvSpPr>
        <xdr:cNvPr id="940" name="n_4mainValue【庁舎】&#10;一人当たり面積"/>
        <xdr:cNvSpPr txBox="1"/>
      </xdr:nvSpPr>
      <xdr:spPr>
        <a:xfrm>
          <a:off x="18421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体育館・プールについては、体育館はいずれの施設も築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年以上経過しており、床改修等を始めとした老朽化対策の実施が必要となるほか、岡崎市体育館においては、空調設備の必要性の検討が求められている等、今後、維持管理コストの増大が見込まれる。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年度に図書館交流プラザ及び平成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年度に額田図書館の供用を開始したため比較的新しいが、築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超えていることから維持管理費用の増加を見込んでいる。また、複合施設として整備された図書館であるため、若干ではあるが一人当たりの面積は類似団体平均を下回っていると考えられる。市民会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年度に岡崎市市民会館の大規模改修を行ったこともあり、類似団体と比較し大きく下回る水準となっている。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福祉施設では、福祉環境の変化に伴う利用ニーズの変化に対応するため、平成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年度にこども発達センターを開設、平成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年度に友愛の家をリニューアルオープンするなど施設の新設・改修が行われた。これに伴い、平成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今後も各指標を注視しつつ、施設の長寿命化及び老朽化対策に取り組んでいく。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令和２年度においては、社会福祉費の増に伴う基準財政需要額の増があるものの、令和元年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月からの消費税率引上げによる地方消費税交付金の増等により基準財政収入額が増となったことにより、基準財政収入額が基準財政需要額を上回ることとなった。単年度の財政力指数は前年度対比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1.03</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となり、３か年平均については前年度対比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100">
              <a:solidFill>
                <a:schemeClr val="tx1"/>
              </a:solidFill>
              <a:latin typeface="ＭＳ Ｐゴシック" panose="020B0600070205080204" pitchFamily="50" charset="-128"/>
              <a:ea typeface="ＭＳ Ｐゴシック" panose="020B0600070205080204" pitchFamily="50" charset="-128"/>
            </a:rPr>
            <a:t>1.04</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社会保障関連経費の自然増に伴う増加が見込まれること及び新型コロナウイルス感染症の影響による税収の減等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74385</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flipV="1">
          <a:off x="4114800" y="67437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91622</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flipV="1">
          <a:off x="3225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108857</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flipV="1">
          <a:off x="2336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126093</xdr:rowOff>
    </xdr:to>
    <xdr:cxnSp macro="">
      <xdr:nvCxnSpPr>
        <xdr:cNvPr id="80" name="直線コネクタ 79">
          <a:extLst>
            <a:ext uri="{FF2B5EF4-FFF2-40B4-BE49-F238E27FC236}">
              <a16:creationId xmlns="" xmlns:a16="http://schemas.microsoft.com/office/drawing/2014/main" id="{00000000-0008-0000-0300-000050000000}"/>
            </a:ext>
          </a:extLst>
        </xdr:cNvPr>
        <xdr:cNvCxnSpPr/>
      </xdr:nvCxnSpPr>
      <xdr:spPr>
        <a:xfrm flipV="1">
          <a:off x="1447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２年度においては、地方消費税交付金が増加したことにより、経常一般財源は増となったが、幼保無償化による保育負担金の減等、経常経費充当特定財源が減となったことや、対象者の増による退職手当の増に伴う人件費の増及び地方債の据置期間終了による元金償還額の増に伴う公債費の増等により、経常経費充当一般財源の伸びが大きくなったことにより、比率は前年度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92710</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065625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26353</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05838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125413</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5295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149543</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1447800" y="1052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他の類似団体と比較して物件費が高い水準となっていることにより、類似団体平均と比較してやや高い値となっている。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物件費が高い水準となっているのは、類似団体と比較して公園や保育所などの公共施設が多く、施設の管理費が高くなっていることや、民間委託の推進等により増加していることが考えられる。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5479</xdr:rowOff>
    </xdr:from>
    <xdr:to>
      <xdr:col>23</xdr:col>
      <xdr:colOff>133350</xdr:colOff>
      <xdr:row>84</xdr:row>
      <xdr:rowOff>22949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235829"/>
          <a:ext cx="838200" cy="18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153074</xdr:rowOff>
    </xdr:from>
    <xdr:to>
      <xdr:col>19</xdr:col>
      <xdr:colOff>133350</xdr:colOff>
      <xdr:row>83</xdr:row>
      <xdr:rowOff>5479</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211974"/>
          <a:ext cx="8890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124653</xdr:rowOff>
    </xdr:from>
    <xdr:to>
      <xdr:col>15</xdr:col>
      <xdr:colOff>82550</xdr:colOff>
      <xdr:row>82</xdr:row>
      <xdr:rowOff>153074</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183553"/>
          <a:ext cx="889000" cy="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96541</xdr:rowOff>
    </xdr:from>
    <xdr:to>
      <xdr:col>11</xdr:col>
      <xdr:colOff>31750</xdr:colOff>
      <xdr:row>82</xdr:row>
      <xdr:rowOff>124653</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4155441"/>
          <a:ext cx="889000" cy="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143599</xdr:rowOff>
    </xdr:from>
    <xdr:to>
      <xdr:col>23</xdr:col>
      <xdr:colOff>184150</xdr:colOff>
      <xdr:row>84</xdr:row>
      <xdr:rowOff>73749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115676</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434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126129</xdr:rowOff>
    </xdr:from>
    <xdr:to>
      <xdr:col>19</xdr:col>
      <xdr:colOff>184150</xdr:colOff>
      <xdr:row>83</xdr:row>
      <xdr:rowOff>56279</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1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66456</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395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102274</xdr:rowOff>
    </xdr:from>
    <xdr:to>
      <xdr:col>15</xdr:col>
      <xdr:colOff>133350</xdr:colOff>
      <xdr:row>83</xdr:row>
      <xdr:rowOff>32424</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41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42601</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393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73853</xdr:rowOff>
    </xdr:from>
    <xdr:to>
      <xdr:col>11</xdr:col>
      <xdr:colOff>82550</xdr:colOff>
      <xdr:row>83</xdr:row>
      <xdr:rowOff>4003</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41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14180</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39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45741</xdr:rowOff>
    </xdr:from>
    <xdr:to>
      <xdr:col>7</xdr:col>
      <xdr:colOff>31750</xdr:colOff>
      <xdr:row>82</xdr:row>
      <xdr:rowOff>147341</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41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157518</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38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85271</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5290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a:off x="13512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３年４月１日現在については、保育需要増への体制強化等による民生部門の増及び新型コロナウイルスワクチン接種体制構築への対応により衛生部門の増等があったことにより、職員数が増となったため、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62</xdr:row>
      <xdr:rowOff>24342</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5939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135467</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59055</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5054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46990</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469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令和２年度においては、３か年平均の値で示される実質公債費比率について、前年度から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ポイント上昇した。比率が上昇した要因は、令和２年度と入れ替わる平成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年度の数値と比較して、公害防止事業債償還費の減等に伴う災害復旧費等に係る基準財政需要額が減少したこと及び標準財政規模の増加等によるものである。</a:t>
          </a:r>
        </a:p>
        <a:p>
          <a:r>
            <a:rPr kumimoji="1" lang="ja-JP" altLang="en-US" sz="1200">
              <a:latin typeface="ＭＳ Ｐゴシック" panose="020B0600070205080204" pitchFamily="50" charset="-128"/>
              <a:ea typeface="ＭＳ Ｐゴシック" panose="020B0600070205080204" pitchFamily="50" charset="-128"/>
            </a:rPr>
            <a:t>　元利償還金は増加傾向にあるが、令和４年度にピークを迎え、その後は償還が進み減少傾向となる見込みである。また、準元利償還金及び公債費に準ずる債務負担行為に係るものは同水準を維持する見込みである。</a:t>
          </a:r>
        </a:p>
        <a:p>
          <a:r>
            <a:rPr kumimoji="1" lang="ja-JP" altLang="en-US" sz="120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19473</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65024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158750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648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142663</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4401800" y="6486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37</xdr:row>
      <xdr:rowOff>142663</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3512800" y="647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61400</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4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債務負担行為に基づく支出予定額の増があったものの、公営企業債等繰入見込額の減、地方債現在高の減及び、充当可能特定歳入の増等により、昨年度と比較し改善しており比率は引き続き算定されていない。</a:t>
          </a:r>
        </a:p>
        <a:p>
          <a:r>
            <a:rPr kumimoji="1" lang="ja-JP" altLang="en-US" sz="1200">
              <a:latin typeface="ＭＳ Ｐゴシック" panose="020B0600070205080204" pitchFamily="50" charset="-128"/>
              <a:ea typeface="ＭＳ Ｐゴシック" panose="020B0600070205080204" pitchFamily="50" charset="-128"/>
            </a:rPr>
            <a:t>　本市の近年の地方債残高は、他の類似団体と比較して低い水準を維持し続けている。一方で、長期化する新型コロナウイルス感染症の影響等、社会情勢の先行きは不透明であり、市債の借入、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会計年度任用職員制度の導入により、会計年度任用職員報酬や手当等が皆増となったことに加え、幼保無償化により保育負担金等の経常経費充当特定財源が減となったことに伴い、人件費に充当した経常一般財源が増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3.6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38</xdr:row>
      <xdr:rowOff>5080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2458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111760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111760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127000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会計年度任用職員制度の導入により、嘱託職員・臨時職員等の賃金が皆減となったことにより、物件費に充当した経常一般財源が減となったため、比率は前年度と比較して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しかしながら、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97064</xdr:rowOff>
    </xdr:from>
    <xdr:to>
      <xdr:col>82</xdr:col>
      <xdr:colOff>107950</xdr:colOff>
      <xdr:row>20</xdr:row>
      <xdr:rowOff>45357</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33546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45357</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64407</xdr:rowOff>
    </xdr:from>
    <xdr:to>
      <xdr:col>73</xdr:col>
      <xdr:colOff>180975</xdr:colOff>
      <xdr:row>19</xdr:row>
      <xdr:rowOff>107950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3321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64407</xdr:rowOff>
    </xdr:from>
    <xdr:to>
      <xdr:col>69</xdr:col>
      <xdr:colOff>92075</xdr:colOff>
      <xdr:row>19</xdr:row>
      <xdr:rowOff>75293</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3321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46264</xdr:rowOff>
    </xdr:from>
    <xdr:to>
      <xdr:col>82</xdr:col>
      <xdr:colOff>158750</xdr:colOff>
      <xdr:row>19</xdr:row>
      <xdr:rowOff>147864</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18341</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32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幼児教育・保育無償化の影響に伴う子育て支援施設等利用給付費の増があるものの、会計年度任用職員制度の導入により公立保育園の嘱託職員・臨時職員賃金等が皆減となったことにより、扶助費に充当した経常一般財源が減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57</xdr:row>
      <xdr:rowOff>31750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9575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31750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101600</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経常一般財源総額が増となったものの、高齢化に伴う後期高齢者医療特別会計繰出金及び介護保険特別会計繰出金の増等により、繰出金に充当した経常一般財源が増となったため、比率は前年度と比較して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上昇し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114300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114300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114300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893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50800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flipV="1">
          <a:off x="13004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令和２年度においては、経常一般財源総額が増となったものの、病院事業会計への救急医療運営費負担金の増等により、補助費等に充当した経常一般財源が増となったことにより、比率は前年度と比較して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77470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5671800" y="607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a:extLst>
            <a:ext uri="{FF2B5EF4-FFF2-40B4-BE49-F238E27FC236}">
              <a16:creationId xmlns="" xmlns:a16="http://schemas.microsoft.com/office/drawing/2014/main" id="{00000000-0008-0000-0400-000039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77470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4782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85090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893800" y="607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107950</xdr:rowOff>
    </xdr:to>
    <xdr:cxnSp macro="">
      <xdr:nvCxnSpPr>
        <xdr:cNvPr id="321" name="直線コネクタ 320">
          <a:extLst>
            <a:ext uri="{FF2B5EF4-FFF2-40B4-BE49-F238E27FC236}">
              <a16:creationId xmlns="" xmlns:a16="http://schemas.microsoft.com/office/drawing/2014/main" id="{00000000-0008-0000-0400-000041010000}"/>
            </a:ext>
          </a:extLst>
        </xdr:cNvPr>
        <xdr:cNvCxnSpPr/>
      </xdr:nvCxnSpPr>
      <xdr:spPr>
        <a:xfrm flipV="1">
          <a:off x="13004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170197</xdr:rowOff>
    </xdr:from>
    <xdr:ext cx="762000" cy="259045"/>
    <xdr:sp macro="" textlink="">
      <xdr:nvSpPr>
        <xdr:cNvPr id="332" name="補助費等該当値テキスト">
          <a:extLst>
            <a:ext uri="{FF2B5EF4-FFF2-40B4-BE49-F238E27FC236}">
              <a16:creationId xmlns="" xmlns:a16="http://schemas.microsoft.com/office/drawing/2014/main" id="{00000000-0008-0000-0400-00004C010000}"/>
            </a:ext>
          </a:extLst>
        </xdr:cNvPr>
        <xdr:cNvSpPr txBox="1"/>
      </xdr:nvSpPr>
      <xdr:spPr>
        <a:xfrm>
          <a:off x="165989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120667</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3512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tx1"/>
              </a:solidFill>
              <a:latin typeface="ＭＳ Ｐゴシック" panose="020B0600070205080204" pitchFamily="50" charset="-128"/>
              <a:ea typeface="ＭＳ Ｐゴシック" panose="020B0600070205080204" pitchFamily="50" charset="-128"/>
            </a:rPr>
            <a:t>　令和２年度においては、平成</a:t>
          </a:r>
          <a:r>
            <a:rPr kumimoji="1" lang="en-US" altLang="ja-JP" sz="1150">
              <a:solidFill>
                <a:schemeClr val="tx1"/>
              </a:solidFill>
              <a:latin typeface="ＭＳ Ｐゴシック" panose="020B0600070205080204" pitchFamily="50" charset="-128"/>
              <a:ea typeface="ＭＳ Ｐゴシック" panose="020B0600070205080204" pitchFamily="50" charset="-128"/>
            </a:rPr>
            <a:t>29</a:t>
          </a:r>
          <a:r>
            <a:rPr kumimoji="1" lang="ja-JP" altLang="en-US" sz="1150">
              <a:solidFill>
                <a:schemeClr val="tx1"/>
              </a:solidFill>
              <a:latin typeface="ＭＳ Ｐゴシック" panose="020B0600070205080204" pitchFamily="50" charset="-128"/>
              <a:ea typeface="ＭＳ Ｐゴシック" panose="020B0600070205080204" pitchFamily="50" charset="-128"/>
            </a:rPr>
            <a:t>年度に行ったこども発達センターの整備に係る償還が開始したこと等により、比率は前年度と比較して</a:t>
          </a:r>
          <a:r>
            <a:rPr kumimoji="1" lang="en-US" altLang="ja-JP" sz="1150">
              <a:solidFill>
                <a:schemeClr val="tx1"/>
              </a:solidFill>
              <a:latin typeface="ＭＳ Ｐゴシック" panose="020B0600070205080204" pitchFamily="50" charset="-128"/>
              <a:ea typeface="ＭＳ Ｐゴシック" panose="020B0600070205080204" pitchFamily="50" charset="-128"/>
            </a:rPr>
            <a:t>0.1</a:t>
          </a:r>
          <a:r>
            <a:rPr kumimoji="1" lang="ja-JP" altLang="en-US" sz="1150">
              <a:solidFill>
                <a:schemeClr val="tx1"/>
              </a:solidFill>
              <a:latin typeface="ＭＳ Ｐゴシック" panose="020B0600070205080204" pitchFamily="50" charset="-128"/>
              <a:ea typeface="ＭＳ Ｐゴシック" panose="020B0600070205080204" pitchFamily="50" charset="-128"/>
            </a:rPr>
            <a:t>ポイント上昇した。</a:t>
          </a:r>
          <a:endParaRPr kumimoji="1" lang="en-US" altLang="ja-JP" sz="11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latin typeface="ＭＳ Ｐゴシック" panose="020B0600070205080204" pitchFamily="50" charset="-128"/>
              <a:ea typeface="ＭＳ Ｐゴシック" panose="020B0600070205080204" pitchFamily="50" charset="-128"/>
            </a:rPr>
            <a:t>　地方債の借入れについては、小中学校普通教室空調整備事業の完了等、前年度と比較して普通建設事業費が減少したことに伴い、借入額は減となった。地方債残高は減少に転じ、引き続きプライマリーバランスは黒字を維持してい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chemeClr val="tx1"/>
              </a:solidFill>
              <a:latin typeface="ＭＳ Ｐゴシック" panose="020B0600070205080204" pitchFamily="50" charset="-128"/>
              <a:ea typeface="ＭＳ Ｐゴシック" panose="020B0600070205080204" pitchFamily="50" charset="-128"/>
            </a:rPr>
            <a:t>今後も市債残高には十分注視し、計画的な借入れを行うことで、公債費負担の抑制に努める。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50800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3987800" y="12730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43180</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3098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50800</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flipV="1">
          <a:off x="2209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81280</xdr:rowOff>
    </xdr:to>
    <xdr:cxnSp macro="">
      <xdr:nvCxnSpPr>
        <xdr:cNvPr id="382" name="直線コネクタ 381">
          <a:extLst>
            <a:ext uri="{FF2B5EF4-FFF2-40B4-BE49-F238E27FC236}">
              <a16:creationId xmlns="" xmlns:a16="http://schemas.microsoft.com/office/drawing/2014/main" id="{00000000-0008-0000-0400-00007E010000}"/>
            </a:ext>
          </a:extLst>
        </xdr:cNvPr>
        <xdr:cNvCxnSpPr/>
      </xdr:nvCxnSpPr>
      <xdr:spPr>
        <a:xfrm flipV="1">
          <a:off x="1320800" y="12738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3" name="公債費該当値テキスト">
          <a:extLst>
            <a:ext uri="{FF2B5EF4-FFF2-40B4-BE49-F238E27FC236}">
              <a16:creationId xmlns="" xmlns:a16="http://schemas.microsoft.com/office/drawing/2014/main" id="{00000000-0008-0000-0400-000089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3048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88917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2717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400" name="楕円 399">
          <a:extLst>
            <a:ext uri="{FF2B5EF4-FFF2-40B4-BE49-F238E27FC236}">
              <a16:creationId xmlns="" xmlns:a16="http://schemas.microsoft.com/office/drawing/2014/main" id="{00000000-0008-0000-0400-000090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令和２年度においては、経常一般財源の総額は増となったものの、それ以上に主に人件費に充当した経常一般財源が増となったことにより、比率は前年度と比較して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130811</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5671800" y="132562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a:extLst>
            <a:ext uri="{FF2B5EF4-FFF2-40B4-BE49-F238E27FC236}">
              <a16:creationId xmlns="" xmlns:a16="http://schemas.microsoft.com/office/drawing/2014/main" id="{00000000-0008-0000-0400-0000B3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54611</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4782800" y="131800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149861</xdr:rowOff>
    </xdr:to>
    <xdr:cxnSp macro="">
      <xdr:nvCxnSpPr>
        <xdr:cNvPr id="440" name="直線コネクタ 439">
          <a:extLst>
            <a:ext uri="{FF2B5EF4-FFF2-40B4-BE49-F238E27FC236}">
              <a16:creationId xmlns="" xmlns:a16="http://schemas.microsoft.com/office/drawing/2014/main" id="{00000000-0008-0000-0400-0000B8010000}"/>
            </a:ext>
          </a:extLst>
        </xdr:cNvPr>
        <xdr:cNvCxnSpPr/>
      </xdr:nvCxnSpPr>
      <xdr:spPr>
        <a:xfrm>
          <a:off x="13893800" y="13088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127000</xdr:rowOff>
    </xdr:to>
    <xdr:cxnSp macro="">
      <xdr:nvCxnSpPr>
        <xdr:cNvPr id="443" name="直線コネクタ 442">
          <a:extLst>
            <a:ext uri="{FF2B5EF4-FFF2-40B4-BE49-F238E27FC236}">
              <a16:creationId xmlns="" xmlns:a16="http://schemas.microsoft.com/office/drawing/2014/main" id="{00000000-0008-0000-0400-0000BB010000}"/>
            </a:ext>
          </a:extLst>
        </xdr:cNvPr>
        <xdr:cNvCxnSpPr/>
      </xdr:nvCxnSpPr>
      <xdr:spPr>
        <a:xfrm flipV="1">
          <a:off x="13004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6459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52088</xdr:rowOff>
    </xdr:from>
    <xdr:ext cx="762000" cy="259045"/>
    <xdr:sp macro="" textlink="">
      <xdr:nvSpPr>
        <xdr:cNvPr id="454" name="公債費以外該当値テキスト">
          <a:extLst>
            <a:ext uri="{FF2B5EF4-FFF2-40B4-BE49-F238E27FC236}">
              <a16:creationId xmlns="" xmlns:a16="http://schemas.microsoft.com/office/drawing/2014/main" id="{00000000-0008-0000-0400-0000C6010000}"/>
            </a:ext>
          </a:extLst>
        </xdr:cNvPr>
        <xdr:cNvSpPr txBox="1"/>
      </xdr:nvSpPr>
      <xdr:spPr>
        <a:xfrm>
          <a:off x="16598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9" name="楕円 458">
          <a:extLst>
            <a:ext uri="{FF2B5EF4-FFF2-40B4-BE49-F238E27FC236}">
              <a16:creationId xmlns="" xmlns:a16="http://schemas.microsoft.com/office/drawing/2014/main" id="{00000000-0008-0000-0400-0000CB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60" name="テキスト ボックス 459">
          <a:extLst>
            <a:ext uri="{FF2B5EF4-FFF2-40B4-BE49-F238E27FC236}">
              <a16:creationId xmlns="" xmlns:a16="http://schemas.microsoft.com/office/drawing/2014/main" id="{00000000-0008-0000-0400-0000CC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61" name="楕円 460">
          <a:extLst>
            <a:ext uri="{FF2B5EF4-FFF2-40B4-BE49-F238E27FC236}">
              <a16:creationId xmlns="" xmlns:a16="http://schemas.microsoft.com/office/drawing/2014/main" id="{00000000-0008-0000-0400-0000CD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62" name="テキスト ボックス 461">
          <a:extLst>
            <a:ext uri="{FF2B5EF4-FFF2-40B4-BE49-F238E27FC236}">
              <a16:creationId xmlns="" xmlns:a16="http://schemas.microsoft.com/office/drawing/2014/main" id="{00000000-0008-0000-0400-0000CE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109886</xdr:rowOff>
    </xdr:from>
    <xdr:to>
      <xdr:col>29</xdr:col>
      <xdr:colOff>127000</xdr:colOff>
      <xdr:row>18</xdr:row>
      <xdr:rowOff>64806</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072161"/>
          <a:ext cx="647700" cy="12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59868</xdr:rowOff>
    </xdr:from>
    <xdr:to>
      <xdr:col>26</xdr:col>
      <xdr:colOff>50800</xdr:colOff>
      <xdr:row>18</xdr:row>
      <xdr:rowOff>64806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4305300" y="3193593"/>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59868</xdr:rowOff>
    </xdr:from>
    <xdr:to>
      <xdr:col>22</xdr:col>
      <xdr:colOff>114300</xdr:colOff>
      <xdr:row>18</xdr:row>
      <xdr:rowOff>116012</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3193593"/>
          <a:ext cx="698500" cy="5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116012</xdr:rowOff>
    </xdr:from>
    <xdr:to>
      <xdr:col>18</xdr:col>
      <xdr:colOff>177800</xdr:colOff>
      <xdr:row>19</xdr:row>
      <xdr:rowOff>4912</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2908300" y="3249737"/>
          <a:ext cx="698500" cy="6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59086</xdr:rowOff>
    </xdr:from>
    <xdr:to>
      <xdr:col>29</xdr:col>
      <xdr:colOff>177800</xdr:colOff>
      <xdr:row>17</xdr:row>
      <xdr:rowOff>160686</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02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31163</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299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14006</xdr:rowOff>
    </xdr:from>
    <xdr:to>
      <xdr:col>26</xdr:col>
      <xdr:colOff>101600</xdr:colOff>
      <xdr:row>18</xdr:row>
      <xdr:rowOff>115606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14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100383</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23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9068</xdr:rowOff>
    </xdr:from>
    <xdr:to>
      <xdr:col>22</xdr:col>
      <xdr:colOff>165100</xdr:colOff>
      <xdr:row>18</xdr:row>
      <xdr:rowOff>110668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14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95445</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22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65212</xdr:rowOff>
    </xdr:from>
    <xdr:to>
      <xdr:col>19</xdr:col>
      <xdr:colOff>38100</xdr:colOff>
      <xdr:row>18</xdr:row>
      <xdr:rowOff>166812</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19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151589</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28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125562</xdr:rowOff>
    </xdr:from>
    <xdr:to>
      <xdr:col>15</xdr:col>
      <xdr:colOff>101600</xdr:colOff>
      <xdr:row>19</xdr:row>
      <xdr:rowOff>55712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259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40489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34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56515</xdr:rowOff>
    </xdr:from>
    <xdr:to>
      <xdr:col>29</xdr:col>
      <xdr:colOff>127000</xdr:colOff>
      <xdr:row>37</xdr:row>
      <xdr:rowOff>86538</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003800" y="7181215"/>
          <a:ext cx="6477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86538</xdr:rowOff>
    </xdr:from>
    <xdr:to>
      <xdr:col>26</xdr:col>
      <xdr:colOff>50800</xdr:colOff>
      <xdr:row>37</xdr:row>
      <xdr:rowOff>135877</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4305300" y="7211238"/>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135877</xdr:rowOff>
    </xdr:from>
    <xdr:to>
      <xdr:col>22</xdr:col>
      <xdr:colOff>114300</xdr:colOff>
      <xdr:row>37</xdr:row>
      <xdr:rowOff>146393</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7260577"/>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126505</xdr:rowOff>
    </xdr:from>
    <xdr:to>
      <xdr:col>18</xdr:col>
      <xdr:colOff>177800</xdr:colOff>
      <xdr:row>37</xdr:row>
      <xdr:rowOff>146393</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7251205"/>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5715</xdr:rowOff>
    </xdr:from>
    <xdr:to>
      <xdr:col>29</xdr:col>
      <xdr:colOff>177800</xdr:colOff>
      <xdr:row>37</xdr:row>
      <xdr:rowOff>107315</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85742</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03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35738</xdr:rowOff>
    </xdr:from>
    <xdr:to>
      <xdr:col>26</xdr:col>
      <xdr:colOff>101600</xdr:colOff>
      <xdr:row>37</xdr:row>
      <xdr:rowOff>137338</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122115</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24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85077</xdr:rowOff>
    </xdr:from>
    <xdr:to>
      <xdr:col>22</xdr:col>
      <xdr:colOff>165100</xdr:colOff>
      <xdr:row>37</xdr:row>
      <xdr:rowOff>186677</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171454</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2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95593</xdr:rowOff>
    </xdr:from>
    <xdr:to>
      <xdr:col>19</xdr:col>
      <xdr:colOff>38100</xdr:colOff>
      <xdr:row>37</xdr:row>
      <xdr:rowOff>197193</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722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181970</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3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75705</xdr:rowOff>
    </xdr:from>
    <xdr:to>
      <xdr:col>15</xdr:col>
      <xdr:colOff>101600</xdr:colOff>
      <xdr:row>37</xdr:row>
      <xdr:rowOff>177305</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720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162082</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2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164617</xdr:rowOff>
    </xdr:from>
    <xdr:to>
      <xdr:col>24</xdr:col>
      <xdr:colOff>63500</xdr:colOff>
      <xdr:row>37</xdr:row>
      <xdr:rowOff>41631</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165367"/>
          <a:ext cx="8382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41272</xdr:rowOff>
    </xdr:from>
    <xdr:to>
      <xdr:col>19</xdr:col>
      <xdr:colOff>177800</xdr:colOff>
      <xdr:row>37</xdr:row>
      <xdr:rowOff>41631</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384922"/>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41272</xdr:rowOff>
    </xdr:from>
    <xdr:to>
      <xdr:col>15</xdr:col>
      <xdr:colOff>50800</xdr:colOff>
      <xdr:row>37</xdr:row>
      <xdr:rowOff>58482</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38492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58482</xdr:rowOff>
    </xdr:from>
    <xdr:to>
      <xdr:col>10</xdr:col>
      <xdr:colOff>114300</xdr:colOff>
      <xdr:row>37</xdr:row>
      <xdr:rowOff>73014</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402132"/>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113817</xdr:rowOff>
    </xdr:from>
    <xdr:to>
      <xdr:col>24</xdr:col>
      <xdr:colOff>114300</xdr:colOff>
      <xdr:row>36</xdr:row>
      <xdr:rowOff>43967</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92244</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0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162281</xdr:rowOff>
    </xdr:from>
    <xdr:to>
      <xdr:col>20</xdr:col>
      <xdr:colOff>38100</xdr:colOff>
      <xdr:row>37</xdr:row>
      <xdr:rowOff>92431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83558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4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161922</xdr:rowOff>
    </xdr:from>
    <xdr:to>
      <xdr:col>15</xdr:col>
      <xdr:colOff>101600</xdr:colOff>
      <xdr:row>37</xdr:row>
      <xdr:rowOff>92072</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3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83199</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7682</xdr:rowOff>
    </xdr:from>
    <xdr:to>
      <xdr:col>10</xdr:col>
      <xdr:colOff>165100</xdr:colOff>
      <xdr:row>37</xdr:row>
      <xdr:rowOff>109282</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3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100409</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4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22214</xdr:rowOff>
    </xdr:from>
    <xdr:to>
      <xdr:col>6</xdr:col>
      <xdr:colOff>38100</xdr:colOff>
      <xdr:row>37</xdr:row>
      <xdr:rowOff>123814</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3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114941</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4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16759</xdr:rowOff>
    </xdr:from>
    <xdr:to>
      <xdr:col>24</xdr:col>
      <xdr:colOff>63500</xdr:colOff>
      <xdr:row>56</xdr:row>
      <xdr:rowOff>128339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9617959"/>
          <a:ext cx="838200" cy="1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128339</xdr:rowOff>
    </xdr:from>
    <xdr:to>
      <xdr:col>19</xdr:col>
      <xdr:colOff>177800</xdr:colOff>
      <xdr:row>56</xdr:row>
      <xdr:rowOff>157668</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908300" y="9729539"/>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157668</xdr:rowOff>
    </xdr:from>
    <xdr:to>
      <xdr:col>15</xdr:col>
      <xdr:colOff>50800</xdr:colOff>
      <xdr:row>56</xdr:row>
      <xdr:rowOff>170813</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75886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170813</xdr:rowOff>
    </xdr:from>
    <xdr:to>
      <xdr:col>10</xdr:col>
      <xdr:colOff>114300</xdr:colOff>
      <xdr:row>57</xdr:row>
      <xdr:rowOff>19296</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772013"/>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137409</xdr:rowOff>
    </xdr:from>
    <xdr:to>
      <xdr:col>24</xdr:col>
      <xdr:colOff>114300</xdr:colOff>
      <xdr:row>56</xdr:row>
      <xdr:rowOff>67559</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5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160286</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77539</xdr:rowOff>
    </xdr:from>
    <xdr:to>
      <xdr:col>20</xdr:col>
      <xdr:colOff>38100</xdr:colOff>
      <xdr:row>57</xdr:row>
      <xdr:rowOff>7689</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6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24216</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4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106868</xdr:rowOff>
    </xdr:from>
    <xdr:to>
      <xdr:col>15</xdr:col>
      <xdr:colOff>101600</xdr:colOff>
      <xdr:row>57</xdr:row>
      <xdr:rowOff>37018</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7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53545</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48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120013</xdr:rowOff>
    </xdr:from>
    <xdr:to>
      <xdr:col>10</xdr:col>
      <xdr:colOff>165100</xdr:colOff>
      <xdr:row>57</xdr:row>
      <xdr:rowOff>50163</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66690</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4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139946</xdr:rowOff>
    </xdr:from>
    <xdr:to>
      <xdr:col>6</xdr:col>
      <xdr:colOff>38100</xdr:colOff>
      <xdr:row>57</xdr:row>
      <xdr:rowOff>70096</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74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86623</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5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15494</xdr:rowOff>
    </xdr:from>
    <xdr:to>
      <xdr:col>24</xdr:col>
      <xdr:colOff>63500</xdr:colOff>
      <xdr:row>78</xdr:row>
      <xdr:rowOff>23037</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3388594"/>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23037</xdr:rowOff>
    </xdr:from>
    <xdr:to>
      <xdr:col>19</xdr:col>
      <xdr:colOff>177800</xdr:colOff>
      <xdr:row>78</xdr:row>
      <xdr:rowOff>32486</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908300" y="1339613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32029</xdr:rowOff>
    </xdr:from>
    <xdr:to>
      <xdr:col>15</xdr:col>
      <xdr:colOff>50800</xdr:colOff>
      <xdr:row>78</xdr:row>
      <xdr:rowOff>32486</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019300" y="134051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171017</xdr:rowOff>
    </xdr:from>
    <xdr:to>
      <xdr:col>10</xdr:col>
      <xdr:colOff>114300</xdr:colOff>
      <xdr:row>78</xdr:row>
      <xdr:rowOff>32029</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a:off x="1130300" y="1337266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136144</xdr:rowOff>
    </xdr:from>
    <xdr:to>
      <xdr:col>24</xdr:col>
      <xdr:colOff>114300</xdr:colOff>
      <xdr:row>78</xdr:row>
      <xdr:rowOff>66294</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4584700" y="13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469744"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33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143687</xdr:rowOff>
    </xdr:from>
    <xdr:to>
      <xdr:col>20</xdr:col>
      <xdr:colOff>38100</xdr:colOff>
      <xdr:row>78</xdr:row>
      <xdr:rowOff>73837</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3746500" y="13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64964</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62428" y="134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153136</xdr:rowOff>
    </xdr:from>
    <xdr:to>
      <xdr:col>15</xdr:col>
      <xdr:colOff>101600</xdr:colOff>
      <xdr:row>78</xdr:row>
      <xdr:rowOff>83286</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2857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74413</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73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152679</xdr:rowOff>
    </xdr:from>
    <xdr:to>
      <xdr:col>10</xdr:col>
      <xdr:colOff>165100</xdr:colOff>
      <xdr:row>78</xdr:row>
      <xdr:rowOff>82829</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968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73956</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8" y="134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120217</xdr:rowOff>
    </xdr:from>
    <xdr:to>
      <xdr:col>6</xdr:col>
      <xdr:colOff>38100</xdr:colOff>
      <xdr:row>78</xdr:row>
      <xdr:rowOff>50367</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079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41494</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7023</xdr:rowOff>
    </xdr:from>
    <xdr:to>
      <xdr:col>24</xdr:col>
      <xdr:colOff>63500</xdr:colOff>
      <xdr:row>98</xdr:row>
      <xdr:rowOff>24892</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6809123"/>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24892</xdr:rowOff>
    </xdr:from>
    <xdr:to>
      <xdr:col>19</xdr:col>
      <xdr:colOff>177800</xdr:colOff>
      <xdr:row>98</xdr:row>
      <xdr:rowOff>62230</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682699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49912</xdr:rowOff>
    </xdr:from>
    <xdr:to>
      <xdr:col>15</xdr:col>
      <xdr:colOff>50800</xdr:colOff>
      <xdr:row>98</xdr:row>
      <xdr:rowOff>62230</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a:off x="2019300" y="16852012"/>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49912</xdr:rowOff>
    </xdr:from>
    <xdr:to>
      <xdr:col>10</xdr:col>
      <xdr:colOff>114300</xdr:colOff>
      <xdr:row>98</xdr:row>
      <xdr:rowOff>61443</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852012"/>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127673</xdr:rowOff>
    </xdr:from>
    <xdr:to>
      <xdr:col>24</xdr:col>
      <xdr:colOff>114300</xdr:colOff>
      <xdr:row>98</xdr:row>
      <xdr:rowOff>57823</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67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42600</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6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145542</xdr:rowOff>
    </xdr:from>
    <xdr:to>
      <xdr:col>20</xdr:col>
      <xdr:colOff>38100</xdr:colOff>
      <xdr:row>98</xdr:row>
      <xdr:rowOff>75692</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67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66819</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8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11430</xdr:rowOff>
    </xdr:from>
    <xdr:to>
      <xdr:col>15</xdr:col>
      <xdr:colOff>101600</xdr:colOff>
      <xdr:row>98</xdr:row>
      <xdr:rowOff>113030</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104157</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9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170562</xdr:rowOff>
    </xdr:from>
    <xdr:to>
      <xdr:col>10</xdr:col>
      <xdr:colOff>165100</xdr:colOff>
      <xdr:row>98</xdr:row>
      <xdr:rowOff>100712</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8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91839</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68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10643</xdr:rowOff>
    </xdr:from>
    <xdr:to>
      <xdr:col>6</xdr:col>
      <xdr:colOff>38100</xdr:colOff>
      <xdr:row>98</xdr:row>
      <xdr:rowOff>112243</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8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103370</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69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33599</xdr:rowOff>
    </xdr:from>
    <xdr:to>
      <xdr:col>55</xdr:col>
      <xdr:colOff>0</xdr:colOff>
      <xdr:row>37</xdr:row>
      <xdr:rowOff>163497</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9639300" y="5691449"/>
          <a:ext cx="838200" cy="8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163497</xdr:rowOff>
    </xdr:from>
    <xdr:to>
      <xdr:col>50</xdr:col>
      <xdr:colOff>114300</xdr:colOff>
      <xdr:row>38</xdr:row>
      <xdr:rowOff>2860</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8750300" y="6507147"/>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xdr:rowOff>
    </xdr:from>
    <xdr:to>
      <xdr:col>45</xdr:col>
      <xdr:colOff>177800</xdr:colOff>
      <xdr:row>38</xdr:row>
      <xdr:rowOff>2860</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7861300" y="651577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168999</xdr:rowOff>
    </xdr:from>
    <xdr:to>
      <xdr:col>41</xdr:col>
      <xdr:colOff>50800</xdr:colOff>
      <xdr:row>38</xdr:row>
      <xdr:rowOff>673</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6972300" y="651264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154249</xdr:rowOff>
    </xdr:from>
    <xdr:to>
      <xdr:col>55</xdr:col>
      <xdr:colOff>50800</xdr:colOff>
      <xdr:row>33</xdr:row>
      <xdr:rowOff>84399</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10426700" y="56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115180</xdr:rowOff>
    </xdr:from>
    <xdr:ext cx="599010" cy="259045"/>
    <xdr:sp macro="" textlink="">
      <xdr:nvSpPr>
        <xdr:cNvPr id="311" name="補助費等該当値テキスト">
          <a:extLst>
            <a:ext uri="{FF2B5EF4-FFF2-40B4-BE49-F238E27FC236}">
              <a16:creationId xmlns="" xmlns:a16="http://schemas.microsoft.com/office/drawing/2014/main" id="{00000000-0008-0000-0600-000037010000}"/>
            </a:ext>
          </a:extLst>
        </xdr:cNvPr>
        <xdr:cNvSpPr txBox="1"/>
      </xdr:nvSpPr>
      <xdr:spPr>
        <a:xfrm>
          <a:off x="10528300" y="560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112697</xdr:rowOff>
    </xdr:from>
    <xdr:to>
      <xdr:col>50</xdr:col>
      <xdr:colOff>165100</xdr:colOff>
      <xdr:row>38</xdr:row>
      <xdr:rowOff>42847</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9588500" y="645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33974</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372111" y="65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123510</xdr:rowOff>
    </xdr:from>
    <xdr:to>
      <xdr:col>46</xdr:col>
      <xdr:colOff>38100</xdr:colOff>
      <xdr:row>38</xdr:row>
      <xdr:rowOff>53660</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8699500" y="646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44787</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8483111" y="655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121323</xdr:rowOff>
    </xdr:from>
    <xdr:to>
      <xdr:col>41</xdr:col>
      <xdr:colOff>101600</xdr:colOff>
      <xdr:row>38</xdr:row>
      <xdr:rowOff>51473</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7810500" y="64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68000</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7594111" y="62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118199</xdr:rowOff>
    </xdr:from>
    <xdr:to>
      <xdr:col>36</xdr:col>
      <xdr:colOff>165100</xdr:colOff>
      <xdr:row>38</xdr:row>
      <xdr:rowOff>48349</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6921500" y="64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39476</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6705111" y="65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82942</xdr:rowOff>
    </xdr:from>
    <xdr:to>
      <xdr:col>55</xdr:col>
      <xdr:colOff>0</xdr:colOff>
      <xdr:row>56</xdr:row>
      <xdr:rowOff>152143</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9639300" y="9341242"/>
          <a:ext cx="8382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82942</xdr:rowOff>
    </xdr:from>
    <xdr:to>
      <xdr:col>50</xdr:col>
      <xdr:colOff>114300</xdr:colOff>
      <xdr:row>56</xdr:row>
      <xdr:rowOff>106831</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8750300" y="9341242"/>
          <a:ext cx="8890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106831</xdr:rowOff>
    </xdr:from>
    <xdr:to>
      <xdr:col>45</xdr:col>
      <xdr:colOff>177800</xdr:colOff>
      <xdr:row>56</xdr:row>
      <xdr:rowOff>109525</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7861300" y="970803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109525</xdr:rowOff>
    </xdr:from>
    <xdr:to>
      <xdr:col>41</xdr:col>
      <xdr:colOff>50800</xdr:colOff>
      <xdr:row>56</xdr:row>
      <xdr:rowOff>159931</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972300" y="9710725"/>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101343</xdr:rowOff>
    </xdr:from>
    <xdr:to>
      <xdr:col>55</xdr:col>
      <xdr:colOff>50800</xdr:colOff>
      <xdr:row>57</xdr:row>
      <xdr:rowOff>31493</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104267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79770</xdr:rowOff>
    </xdr:from>
    <xdr:ext cx="534377"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32142</xdr:rowOff>
    </xdr:from>
    <xdr:to>
      <xdr:col>50</xdr:col>
      <xdr:colOff>165100</xdr:colOff>
      <xdr:row>54</xdr:row>
      <xdr:rowOff>133742</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9588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150269</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72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56031</xdr:rowOff>
    </xdr:from>
    <xdr:to>
      <xdr:col>46</xdr:col>
      <xdr:colOff>38100</xdr:colOff>
      <xdr:row>56</xdr:row>
      <xdr:rowOff>157631</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8699500" y="9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2708</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83111" y="9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58725</xdr:rowOff>
    </xdr:from>
    <xdr:to>
      <xdr:col>41</xdr:col>
      <xdr:colOff>101600</xdr:colOff>
      <xdr:row>56</xdr:row>
      <xdr:rowOff>160325</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810500" y="96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5402</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94111" y="94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109131</xdr:rowOff>
    </xdr:from>
    <xdr:to>
      <xdr:col>36</xdr:col>
      <xdr:colOff>165100</xdr:colOff>
      <xdr:row>57</xdr:row>
      <xdr:rowOff>39281</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921500" y="97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55808</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705111" y="9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32258</xdr:rowOff>
    </xdr:from>
    <xdr:to>
      <xdr:col>55</xdr:col>
      <xdr:colOff>0</xdr:colOff>
      <xdr:row>77</xdr:row>
      <xdr:rowOff>112246</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9639300" y="13062458"/>
          <a:ext cx="838200" cy="2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32258</xdr:rowOff>
    </xdr:from>
    <xdr:to>
      <xdr:col>50</xdr:col>
      <xdr:colOff>114300</xdr:colOff>
      <xdr:row>76</xdr:row>
      <xdr:rowOff>106507</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8750300" y="13062458"/>
          <a:ext cx="889000" cy="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73292</xdr:rowOff>
    </xdr:from>
    <xdr:to>
      <xdr:col>45</xdr:col>
      <xdr:colOff>177800</xdr:colOff>
      <xdr:row>76</xdr:row>
      <xdr:rowOff>106507</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a:off x="7861300" y="13103492"/>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73292</xdr:rowOff>
    </xdr:from>
    <xdr:to>
      <xdr:col>41</xdr:col>
      <xdr:colOff>50800</xdr:colOff>
      <xdr:row>77</xdr:row>
      <xdr:rowOff>33446</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flipV="1">
          <a:off x="6972300" y="13103492"/>
          <a:ext cx="889000" cy="1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61446</xdr:rowOff>
    </xdr:from>
    <xdr:to>
      <xdr:col>55</xdr:col>
      <xdr:colOff>50800</xdr:colOff>
      <xdr:row>77</xdr:row>
      <xdr:rowOff>163046</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104267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39873</xdr:rowOff>
    </xdr:from>
    <xdr:ext cx="469744" cy="259045"/>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10528300" y="1324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152908</xdr:rowOff>
    </xdr:from>
    <xdr:to>
      <xdr:col>50</xdr:col>
      <xdr:colOff>165100</xdr:colOff>
      <xdr:row>76</xdr:row>
      <xdr:rowOff>83058</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9588500" y="13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99585</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372111" y="12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55707</xdr:rowOff>
    </xdr:from>
    <xdr:to>
      <xdr:col>46</xdr:col>
      <xdr:colOff>38100</xdr:colOff>
      <xdr:row>76</xdr:row>
      <xdr:rowOff>157307</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8699500" y="130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2384</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8483111" y="128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22492</xdr:rowOff>
    </xdr:from>
    <xdr:to>
      <xdr:col>41</xdr:col>
      <xdr:colOff>101600</xdr:colOff>
      <xdr:row>76</xdr:row>
      <xdr:rowOff>124092</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810500" y="13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140619</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7594111" y="128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154096</xdr:rowOff>
    </xdr:from>
    <xdr:to>
      <xdr:col>36</xdr:col>
      <xdr:colOff>165100</xdr:colOff>
      <xdr:row>77</xdr:row>
      <xdr:rowOff>84246</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921500" y="131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75373</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705111" y="132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30037</xdr:rowOff>
    </xdr:from>
    <xdr:to>
      <xdr:col>55</xdr:col>
      <xdr:colOff>0</xdr:colOff>
      <xdr:row>96</xdr:row>
      <xdr:rowOff>44211</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9639300" y="1648923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44211</xdr:rowOff>
    </xdr:from>
    <xdr:to>
      <xdr:col>50</xdr:col>
      <xdr:colOff>114300</xdr:colOff>
      <xdr:row>97</xdr:row>
      <xdr:rowOff>91580</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8750300" y="16503411"/>
          <a:ext cx="889000" cy="2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91580</xdr:rowOff>
    </xdr:from>
    <xdr:to>
      <xdr:col>45</xdr:col>
      <xdr:colOff>177800</xdr:colOff>
      <xdr:row>97</xdr:row>
      <xdr:rowOff>111565</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flipV="1">
          <a:off x="7861300" y="16722230"/>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4859</xdr:rowOff>
    </xdr:from>
    <xdr:to>
      <xdr:col>41</xdr:col>
      <xdr:colOff>50800</xdr:colOff>
      <xdr:row>97</xdr:row>
      <xdr:rowOff>111565</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a:off x="6972300" y="16635509"/>
          <a:ext cx="889000" cy="10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150687</xdr:rowOff>
    </xdr:from>
    <xdr:to>
      <xdr:col>55</xdr:col>
      <xdr:colOff>50800</xdr:colOff>
      <xdr:row>96</xdr:row>
      <xdr:rowOff>80837</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10426700" y="164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2114</xdr:rowOff>
    </xdr:from>
    <xdr:ext cx="534377" cy="259045"/>
    <xdr:sp macro="" textlink="">
      <xdr:nvSpPr>
        <xdr:cNvPr id="485" name="普通建設事業費 （ うち更新整備　）該当値テキスト">
          <a:extLst>
            <a:ext uri="{FF2B5EF4-FFF2-40B4-BE49-F238E27FC236}">
              <a16:creationId xmlns="" xmlns:a16="http://schemas.microsoft.com/office/drawing/2014/main" id="{00000000-0008-0000-0600-0000E5010000}"/>
            </a:ext>
          </a:extLst>
        </xdr:cNvPr>
        <xdr:cNvSpPr txBox="1"/>
      </xdr:nvSpPr>
      <xdr:spPr>
        <a:xfrm>
          <a:off x="10528300" y="162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164861</xdr:rowOff>
    </xdr:from>
    <xdr:to>
      <xdr:col>50</xdr:col>
      <xdr:colOff>165100</xdr:colOff>
      <xdr:row>96</xdr:row>
      <xdr:rowOff>95011</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9588500" y="164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111538</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9372111" y="162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40780</xdr:rowOff>
    </xdr:from>
    <xdr:to>
      <xdr:col>46</xdr:col>
      <xdr:colOff>38100</xdr:colOff>
      <xdr:row>97</xdr:row>
      <xdr:rowOff>142380</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8699500" y="166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133507</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8483111" y="167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60765</xdr:rowOff>
    </xdr:from>
    <xdr:to>
      <xdr:col>41</xdr:col>
      <xdr:colOff>101600</xdr:colOff>
      <xdr:row>97</xdr:row>
      <xdr:rowOff>162365</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7810500" y="166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153492</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7594111" y="167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125509</xdr:rowOff>
    </xdr:from>
    <xdr:to>
      <xdr:col>36</xdr:col>
      <xdr:colOff>165100</xdr:colOff>
      <xdr:row>97</xdr:row>
      <xdr:rowOff>55659</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6921500" y="165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72186</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6705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41669</xdr:rowOff>
    </xdr:from>
    <xdr:to>
      <xdr:col>85</xdr:col>
      <xdr:colOff>127000</xdr:colOff>
      <xdr:row>39</xdr:row>
      <xdr:rowOff>44069</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5481300" y="672821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40145</xdr:rowOff>
    </xdr:from>
    <xdr:to>
      <xdr:col>81</xdr:col>
      <xdr:colOff>50800</xdr:colOff>
      <xdr:row>39</xdr:row>
      <xdr:rowOff>44069</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4592300" y="6726695"/>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40145</xdr:rowOff>
    </xdr:from>
    <xdr:to>
      <xdr:col>76</xdr:col>
      <xdr:colOff>114300</xdr:colOff>
      <xdr:row>39</xdr:row>
      <xdr:rowOff>43669</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3703300" y="6726695"/>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43173</xdr:rowOff>
    </xdr:from>
    <xdr:to>
      <xdr:col>71</xdr:col>
      <xdr:colOff>177800</xdr:colOff>
      <xdr:row>39</xdr:row>
      <xdr:rowOff>43669</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814300" y="6729723"/>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162319</xdr:rowOff>
    </xdr:from>
    <xdr:to>
      <xdr:col>85</xdr:col>
      <xdr:colOff>177800</xdr:colOff>
      <xdr:row>39</xdr:row>
      <xdr:rowOff>92469</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62687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378565" cy="259045"/>
    <xdr:sp macro="" textlink="">
      <xdr:nvSpPr>
        <xdr:cNvPr id="542" name="災害復旧事業費該当値テキスト">
          <a:extLst>
            <a:ext uri="{FF2B5EF4-FFF2-40B4-BE49-F238E27FC236}">
              <a16:creationId xmlns="" xmlns:a16="http://schemas.microsoft.com/office/drawing/2014/main" id="{00000000-0008-0000-0600-00001E020000}"/>
            </a:ext>
          </a:extLst>
        </xdr:cNvPr>
        <xdr:cNvSpPr txBox="1"/>
      </xdr:nvSpPr>
      <xdr:spPr>
        <a:xfrm>
          <a:off x="16370300" y="660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164719</xdr:rowOff>
    </xdr:from>
    <xdr:to>
      <xdr:col>81</xdr:col>
      <xdr:colOff>101600</xdr:colOff>
      <xdr:row>39</xdr:row>
      <xdr:rowOff>94869</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543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85996</xdr:rowOff>
    </xdr:from>
    <xdr:ext cx="313932"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5324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160795</xdr:rowOff>
    </xdr:from>
    <xdr:to>
      <xdr:col>76</xdr:col>
      <xdr:colOff>165100</xdr:colOff>
      <xdr:row>39</xdr:row>
      <xdr:rowOff>90945</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4541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82072</xdr:rowOff>
    </xdr:from>
    <xdr:ext cx="378565"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4403017" y="676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164319</xdr:rowOff>
    </xdr:from>
    <xdr:to>
      <xdr:col>72</xdr:col>
      <xdr:colOff>38100</xdr:colOff>
      <xdr:row>39</xdr:row>
      <xdr:rowOff>94469</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3652500" y="667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85596</xdr:rowOff>
    </xdr:from>
    <xdr:ext cx="313932"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3546333" y="6772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163823</xdr:rowOff>
    </xdr:from>
    <xdr:to>
      <xdr:col>67</xdr:col>
      <xdr:colOff>101600</xdr:colOff>
      <xdr:row>39</xdr:row>
      <xdr:rowOff>93973</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2763500" y="6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85100</xdr:rowOff>
    </xdr:from>
    <xdr:ext cx="313932"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657333" y="6771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101295</xdr:rowOff>
    </xdr:from>
    <xdr:to>
      <xdr:col>85</xdr:col>
      <xdr:colOff>127000</xdr:colOff>
      <xdr:row>76</xdr:row>
      <xdr:rowOff>108359</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5481300" y="13131495"/>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108359</xdr:rowOff>
    </xdr:from>
    <xdr:to>
      <xdr:col>81</xdr:col>
      <xdr:colOff>50800</xdr:colOff>
      <xdr:row>76</xdr:row>
      <xdr:rowOff>119790</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4592300" y="131385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111080</xdr:rowOff>
    </xdr:from>
    <xdr:to>
      <xdr:col>76</xdr:col>
      <xdr:colOff>114300</xdr:colOff>
      <xdr:row>76</xdr:row>
      <xdr:rowOff>119790</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3703300" y="1314128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95169</xdr:rowOff>
    </xdr:from>
    <xdr:to>
      <xdr:col>71</xdr:col>
      <xdr:colOff>177800</xdr:colOff>
      <xdr:row>76</xdr:row>
      <xdr:rowOff>111080</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a:off x="12814300" y="1312536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50495</xdr:rowOff>
    </xdr:from>
    <xdr:to>
      <xdr:col>85</xdr:col>
      <xdr:colOff>177800</xdr:colOff>
      <xdr:row>76</xdr:row>
      <xdr:rowOff>152095</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6268700" y="130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136872</xdr:rowOff>
    </xdr:from>
    <xdr:ext cx="534377" cy="259045"/>
    <xdr:sp macro="" textlink="">
      <xdr:nvSpPr>
        <xdr:cNvPr id="646" name="公債費該当値テキスト">
          <a:extLst>
            <a:ext uri="{FF2B5EF4-FFF2-40B4-BE49-F238E27FC236}">
              <a16:creationId xmlns="" xmlns:a16="http://schemas.microsoft.com/office/drawing/2014/main" id="{00000000-0008-0000-0600-000086020000}"/>
            </a:ext>
          </a:extLst>
        </xdr:cNvPr>
        <xdr:cNvSpPr txBox="1"/>
      </xdr:nvSpPr>
      <xdr:spPr>
        <a:xfrm>
          <a:off x="16370300" y="129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57559</xdr:rowOff>
    </xdr:from>
    <xdr:to>
      <xdr:col>81</xdr:col>
      <xdr:colOff>101600</xdr:colOff>
      <xdr:row>76</xdr:row>
      <xdr:rowOff>159159</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5430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150286</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5214111" y="131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68990</xdr:rowOff>
    </xdr:from>
    <xdr:to>
      <xdr:col>76</xdr:col>
      <xdr:colOff>165100</xdr:colOff>
      <xdr:row>76</xdr:row>
      <xdr:rowOff>170590</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4541500" y="130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161717</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4325111" y="1319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60280</xdr:rowOff>
    </xdr:from>
    <xdr:to>
      <xdr:col>72</xdr:col>
      <xdr:colOff>38100</xdr:colOff>
      <xdr:row>76</xdr:row>
      <xdr:rowOff>161880</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3652500" y="130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153007</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3436111" y="13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44369</xdr:rowOff>
    </xdr:from>
    <xdr:to>
      <xdr:col>67</xdr:col>
      <xdr:colOff>101600</xdr:colOff>
      <xdr:row>76</xdr:row>
      <xdr:rowOff>145969</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27635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137096</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2547111" y="131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66929</xdr:rowOff>
    </xdr:from>
    <xdr:to>
      <xdr:col>85</xdr:col>
      <xdr:colOff>127000</xdr:colOff>
      <xdr:row>98</xdr:row>
      <xdr:rowOff>64415</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5481300" y="16526129"/>
          <a:ext cx="838200" cy="3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120117</xdr:rowOff>
    </xdr:from>
    <xdr:to>
      <xdr:col>81</xdr:col>
      <xdr:colOff>50800</xdr:colOff>
      <xdr:row>98</xdr:row>
      <xdr:rowOff>64415</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4592300" y="16750767"/>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37516</xdr:rowOff>
    </xdr:from>
    <xdr:to>
      <xdr:col>76</xdr:col>
      <xdr:colOff>114300</xdr:colOff>
      <xdr:row>97</xdr:row>
      <xdr:rowOff>120117</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3703300" y="16668166"/>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75882</xdr:rowOff>
    </xdr:from>
    <xdr:to>
      <xdr:col>71</xdr:col>
      <xdr:colOff>177800</xdr:colOff>
      <xdr:row>97</xdr:row>
      <xdr:rowOff>37516</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a:off x="12814300" y="16535082"/>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16129</xdr:rowOff>
    </xdr:from>
    <xdr:to>
      <xdr:col>85</xdr:col>
      <xdr:colOff>177800</xdr:colOff>
      <xdr:row>96</xdr:row>
      <xdr:rowOff>117729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62687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39006</xdr:rowOff>
    </xdr:from>
    <xdr:ext cx="534377" cy="259045"/>
    <xdr:sp macro="" textlink="">
      <xdr:nvSpPr>
        <xdr:cNvPr id="703" name="積立金該当値テキスト">
          <a:extLst>
            <a:ext uri="{FF2B5EF4-FFF2-40B4-BE49-F238E27FC236}">
              <a16:creationId xmlns="" xmlns:a16="http://schemas.microsoft.com/office/drawing/2014/main" id="{00000000-0008-0000-0600-0000BF020000}"/>
            </a:ext>
          </a:extLst>
        </xdr:cNvPr>
        <xdr:cNvSpPr txBox="1"/>
      </xdr:nvSpPr>
      <xdr:spPr>
        <a:xfrm>
          <a:off x="16370300" y="163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13615</xdr:rowOff>
    </xdr:from>
    <xdr:to>
      <xdr:col>81</xdr:col>
      <xdr:colOff>101600</xdr:colOff>
      <xdr:row>98</xdr:row>
      <xdr:rowOff>115215</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5430500" y="168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106342</xdr:rowOff>
    </xdr:from>
    <xdr:ext cx="469744"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5246428" y="169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69317</xdr:rowOff>
    </xdr:from>
    <xdr:to>
      <xdr:col>76</xdr:col>
      <xdr:colOff>165100</xdr:colOff>
      <xdr:row>97</xdr:row>
      <xdr:rowOff>170917</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4541500" y="166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15994</xdr:rowOff>
    </xdr:from>
    <xdr:ext cx="469744"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4357428" y="16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158166</xdr:rowOff>
    </xdr:from>
    <xdr:to>
      <xdr:col>72</xdr:col>
      <xdr:colOff>38100</xdr:colOff>
      <xdr:row>97</xdr:row>
      <xdr:rowOff>88316</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3652500" y="166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104843</xdr:rowOff>
    </xdr:from>
    <xdr:ext cx="469744"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3468428" y="163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25082</xdr:rowOff>
    </xdr:from>
    <xdr:to>
      <xdr:col>67</xdr:col>
      <xdr:colOff>101600</xdr:colOff>
      <xdr:row>96</xdr:row>
      <xdr:rowOff>126682</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2763500" y="164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143209</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2547111" y="162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118963</xdr:rowOff>
    </xdr:from>
    <xdr:to>
      <xdr:col>116</xdr:col>
      <xdr:colOff>63500</xdr:colOff>
      <xdr:row>38</xdr:row>
      <xdr:rowOff>52015</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flipV="1">
          <a:off x="21323300" y="6462613"/>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15113</xdr:rowOff>
    </xdr:from>
    <xdr:to>
      <xdr:col>111</xdr:col>
      <xdr:colOff>177800</xdr:colOff>
      <xdr:row>38</xdr:row>
      <xdr:rowOff>52015</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20434300" y="6530213"/>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15113</xdr:rowOff>
    </xdr:from>
    <xdr:to>
      <xdr:col>107</xdr:col>
      <xdr:colOff>50800</xdr:colOff>
      <xdr:row>38</xdr:row>
      <xdr:rowOff>135291</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flipV="1">
          <a:off x="19545300" y="6530213"/>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92347</xdr:rowOff>
    </xdr:from>
    <xdr:to>
      <xdr:col>102</xdr:col>
      <xdr:colOff>114300</xdr:colOff>
      <xdr:row>38</xdr:row>
      <xdr:rowOff>135291</xdr:rowOff>
    </xdr:to>
    <xdr:cxnSp macro="">
      <xdr:nvCxnSpPr>
        <xdr:cNvPr id="751" name="直線コネクタ 750">
          <a:extLst>
            <a:ext uri="{FF2B5EF4-FFF2-40B4-BE49-F238E27FC236}">
              <a16:creationId xmlns="" xmlns:a16="http://schemas.microsoft.com/office/drawing/2014/main" id="{00000000-0008-0000-0600-0000EF020000}"/>
            </a:ext>
          </a:extLst>
        </xdr:cNvPr>
        <xdr:cNvCxnSpPr/>
      </xdr:nvCxnSpPr>
      <xdr:spPr>
        <a:xfrm>
          <a:off x="18656300" y="6607447"/>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68163</xdr:rowOff>
    </xdr:from>
    <xdr:to>
      <xdr:col>116</xdr:col>
      <xdr:colOff>114300</xdr:colOff>
      <xdr:row>37</xdr:row>
      <xdr:rowOff>169763</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2110700" y="64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91040</xdr:rowOff>
    </xdr:from>
    <xdr:ext cx="469744" cy="259045"/>
    <xdr:sp macro="" textlink="">
      <xdr:nvSpPr>
        <xdr:cNvPr id="762" name="投資及び出資金該当値テキスト">
          <a:extLst>
            <a:ext uri="{FF2B5EF4-FFF2-40B4-BE49-F238E27FC236}">
              <a16:creationId xmlns="" xmlns:a16="http://schemas.microsoft.com/office/drawing/2014/main" id="{00000000-0008-0000-0600-0000FA020000}"/>
            </a:ext>
          </a:extLst>
        </xdr:cNvPr>
        <xdr:cNvSpPr txBox="1"/>
      </xdr:nvSpPr>
      <xdr:spPr>
        <a:xfrm>
          <a:off x="22212300" y="626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1215</xdr:rowOff>
    </xdr:from>
    <xdr:to>
      <xdr:col>112</xdr:col>
      <xdr:colOff>38100</xdr:colOff>
      <xdr:row>38</xdr:row>
      <xdr:rowOff>102815</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1272500" y="65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93942</xdr:rowOff>
    </xdr:from>
    <xdr:ext cx="469744"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21088428" y="660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135763</xdr:rowOff>
    </xdr:from>
    <xdr:to>
      <xdr:col>107</xdr:col>
      <xdr:colOff>101600</xdr:colOff>
      <xdr:row>38</xdr:row>
      <xdr:rowOff>65913</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0383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57040</xdr:rowOff>
    </xdr:from>
    <xdr:ext cx="469744"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20199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84491</xdr:rowOff>
    </xdr:from>
    <xdr:to>
      <xdr:col>102</xdr:col>
      <xdr:colOff>165100</xdr:colOff>
      <xdr:row>39</xdr:row>
      <xdr:rowOff>14641</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19494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5768</xdr:rowOff>
    </xdr:from>
    <xdr:ext cx="378565"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19356017" y="669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41547</xdr:rowOff>
    </xdr:from>
    <xdr:to>
      <xdr:col>98</xdr:col>
      <xdr:colOff>38100</xdr:colOff>
      <xdr:row>38</xdr:row>
      <xdr:rowOff>143147</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8605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134274</xdr:rowOff>
    </xdr:from>
    <xdr:ext cx="469744"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421428" y="66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59772</xdr:rowOff>
    </xdr:from>
    <xdr:to>
      <xdr:col>116</xdr:col>
      <xdr:colOff>63500</xdr:colOff>
      <xdr:row>59</xdr:row>
      <xdr:rowOff>59886</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1323300" y="1017532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59641</xdr:rowOff>
    </xdr:from>
    <xdr:to>
      <xdr:col>111</xdr:col>
      <xdr:colOff>177800</xdr:colOff>
      <xdr:row>59</xdr:row>
      <xdr:rowOff>59772</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20434300" y="1017519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59330</xdr:rowOff>
    </xdr:from>
    <xdr:to>
      <xdr:col>107</xdr:col>
      <xdr:colOff>50800</xdr:colOff>
      <xdr:row>59</xdr:row>
      <xdr:rowOff>59641</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9545300" y="10174880"/>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58890</xdr:rowOff>
    </xdr:from>
    <xdr:to>
      <xdr:col>102</xdr:col>
      <xdr:colOff>114300</xdr:colOff>
      <xdr:row>59</xdr:row>
      <xdr:rowOff>59330</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656300" y="1017444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9086</xdr:rowOff>
    </xdr:from>
    <xdr:to>
      <xdr:col>116</xdr:col>
      <xdr:colOff>114300</xdr:colOff>
      <xdr:row>59</xdr:row>
      <xdr:rowOff>110686</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2110700" y="101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95463</xdr:rowOff>
    </xdr:from>
    <xdr:ext cx="469744" cy="259045"/>
    <xdr:sp macro="" textlink="">
      <xdr:nvSpPr>
        <xdr:cNvPr id="821" name="貸付金該当値テキスト">
          <a:extLst>
            <a:ext uri="{FF2B5EF4-FFF2-40B4-BE49-F238E27FC236}">
              <a16:creationId xmlns="" xmlns:a16="http://schemas.microsoft.com/office/drawing/2014/main" id="{00000000-0008-0000-0600-000035030000}"/>
            </a:ext>
          </a:extLst>
        </xdr:cNvPr>
        <xdr:cNvSpPr txBox="1"/>
      </xdr:nvSpPr>
      <xdr:spPr>
        <a:xfrm>
          <a:off x="22212300" y="100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8972</xdr:rowOff>
    </xdr:from>
    <xdr:to>
      <xdr:col>112</xdr:col>
      <xdr:colOff>38100</xdr:colOff>
      <xdr:row>59</xdr:row>
      <xdr:rowOff>110572</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1272500" y="101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101699</xdr:rowOff>
    </xdr:from>
    <xdr:ext cx="469744"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21088428" y="102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8841</xdr:rowOff>
    </xdr:from>
    <xdr:to>
      <xdr:col>107</xdr:col>
      <xdr:colOff>101600</xdr:colOff>
      <xdr:row>59</xdr:row>
      <xdr:rowOff>110441</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20383500" y="101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101568</xdr:rowOff>
    </xdr:from>
    <xdr:ext cx="469744"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0199428" y="1021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8530</xdr:rowOff>
    </xdr:from>
    <xdr:to>
      <xdr:col>102</xdr:col>
      <xdr:colOff>165100</xdr:colOff>
      <xdr:row>59</xdr:row>
      <xdr:rowOff>110130</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9494500" y="101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101257</xdr:rowOff>
    </xdr:from>
    <xdr:ext cx="469744"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9310428" y="102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8090</xdr:rowOff>
    </xdr:from>
    <xdr:to>
      <xdr:col>98</xdr:col>
      <xdr:colOff>38100</xdr:colOff>
      <xdr:row>59</xdr:row>
      <xdr:rowOff>109690</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8605500" y="101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100817</xdr:rowOff>
    </xdr:from>
    <xdr:ext cx="469744"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421428" y="1021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132651</xdr:rowOff>
    </xdr:from>
    <xdr:to>
      <xdr:col>116</xdr:col>
      <xdr:colOff>63500</xdr:colOff>
      <xdr:row>77</xdr:row>
      <xdr:rowOff>162979</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a:off x="21323300" y="13334301"/>
          <a:ext cx="8382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a:extLst>
            <a:ext uri="{FF2B5EF4-FFF2-40B4-BE49-F238E27FC236}">
              <a16:creationId xmlns="" xmlns:a16="http://schemas.microsoft.com/office/drawing/2014/main" id="{00000000-0008-0000-0600-00005C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132651</xdr:rowOff>
    </xdr:from>
    <xdr:to>
      <xdr:col>111</xdr:col>
      <xdr:colOff>177800</xdr:colOff>
      <xdr:row>77</xdr:row>
      <xdr:rowOff>166027</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20434300" y="133343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166027</xdr:rowOff>
    </xdr:from>
    <xdr:to>
      <xdr:col>107</xdr:col>
      <xdr:colOff>50800</xdr:colOff>
      <xdr:row>78</xdr:row>
      <xdr:rowOff>12788</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19545300" y="13367677"/>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12788</xdr:rowOff>
    </xdr:from>
    <xdr:to>
      <xdr:col>102</xdr:col>
      <xdr:colOff>114300</xdr:colOff>
      <xdr:row>78</xdr:row>
      <xdr:rowOff>29324</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flipV="1">
          <a:off x="18656300" y="13385888"/>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112179</xdr:rowOff>
    </xdr:from>
    <xdr:to>
      <xdr:col>116</xdr:col>
      <xdr:colOff>114300</xdr:colOff>
      <xdr:row>78</xdr:row>
      <xdr:rowOff>42329</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21107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90606</xdr:rowOff>
    </xdr:from>
    <xdr:ext cx="534377" cy="259045"/>
    <xdr:sp macro="" textlink="">
      <xdr:nvSpPr>
        <xdr:cNvPr id="879" name="繰出金該当値テキスト">
          <a:extLst>
            <a:ext uri="{FF2B5EF4-FFF2-40B4-BE49-F238E27FC236}">
              <a16:creationId xmlns="" xmlns:a16="http://schemas.microsoft.com/office/drawing/2014/main" id="{00000000-0008-0000-0600-00006F030000}"/>
            </a:ext>
          </a:extLst>
        </xdr:cNvPr>
        <xdr:cNvSpPr txBox="1"/>
      </xdr:nvSpPr>
      <xdr:spPr>
        <a:xfrm>
          <a:off x="22212300" y="132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81851</xdr:rowOff>
    </xdr:from>
    <xdr:to>
      <xdr:col>112</xdr:col>
      <xdr:colOff>38100</xdr:colOff>
      <xdr:row>78</xdr:row>
      <xdr:rowOff>12001</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1272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3128</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1056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115227</xdr:rowOff>
    </xdr:from>
    <xdr:to>
      <xdr:col>107</xdr:col>
      <xdr:colOff>101600</xdr:colOff>
      <xdr:row>78</xdr:row>
      <xdr:rowOff>45377</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20383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36504</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0167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133438</xdr:rowOff>
    </xdr:from>
    <xdr:to>
      <xdr:col>102</xdr:col>
      <xdr:colOff>165100</xdr:colOff>
      <xdr:row>78</xdr:row>
      <xdr:rowOff>63588</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94945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54715</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9278111" y="134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149974</xdr:rowOff>
    </xdr:from>
    <xdr:to>
      <xdr:col>98</xdr:col>
      <xdr:colOff>38100</xdr:colOff>
      <xdr:row>78</xdr:row>
      <xdr:rowOff>80124</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8605500" y="133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71251</xdr:rowOff>
    </xdr:from>
    <xdr:ext cx="534377"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389111" y="134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443,094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76,447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幼児教育・保育無償化の影響に伴う子育て支援施設等利用給付費の増、新型コロナウイルス感染症対策として給付した子育て世帯への臨時特別給付金、ひとり親世帯臨時特別給付金の増等により、扶助費が増となったためである。扶助費は年々増加傾向にあるが、生活保護費や障がい者等の社会福祉費に係る扶助費が他の類似団体と比較して低いため、類似団体平均は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60,378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8.8</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GIGA</a:t>
          </a:r>
          <a:r>
            <a:rPr kumimoji="1" lang="ja-JP" altLang="en-US" sz="1300">
              <a:solidFill>
                <a:schemeClr val="tx1"/>
              </a:solidFill>
              <a:latin typeface="ＭＳ Ｐゴシック" panose="020B0600070205080204" pitchFamily="50" charset="-128"/>
              <a:ea typeface="ＭＳ Ｐゴシック" panose="020B0600070205080204" pitchFamily="50" charset="-128"/>
            </a:rPr>
            <a:t>スクール構想による個人用タブレット端末導入に係る委託料の増、放課後児童健全育成事業実施施設の管理運営を民間委託化したことに伴う児童育成センター管理運営委託料の増等が主な要因となっている。物件費は労務単価の上昇等による委託料の増加もあ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386,252
374,319
387.20
178,369,123
171,145,370
5,339,272
77,737,003
62,261,249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159512</xdr:rowOff>
    </xdr:from>
    <xdr:to>
      <xdr:col>24</xdr:col>
      <xdr:colOff>63500</xdr:colOff>
      <xdr:row>36</xdr:row>
      <xdr:rowOff>44450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160262"/>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143510</xdr:rowOff>
    </xdr:from>
    <xdr:to>
      <xdr:col>19</xdr:col>
      <xdr:colOff>177800</xdr:colOff>
      <xdr:row>35</xdr:row>
      <xdr:rowOff>159512</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144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109220</xdr:rowOff>
    </xdr:from>
    <xdr:to>
      <xdr:col>15</xdr:col>
      <xdr:colOff>50800</xdr:colOff>
      <xdr:row>35</xdr:row>
      <xdr:rowOff>143510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109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109220</xdr:rowOff>
    </xdr:from>
    <xdr:to>
      <xdr:col>10</xdr:col>
      <xdr:colOff>114300</xdr:colOff>
      <xdr:row>36</xdr:row>
      <xdr:rowOff>36068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10997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143527</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108712</xdr:rowOff>
    </xdr:from>
    <xdr:to>
      <xdr:col>20</xdr:col>
      <xdr:colOff>38100</xdr:colOff>
      <xdr:row>36</xdr:row>
      <xdr:rowOff>38862</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29989</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92710</xdr:rowOff>
    </xdr:from>
    <xdr:to>
      <xdr:col>15</xdr:col>
      <xdr:colOff>101600</xdr:colOff>
      <xdr:row>36</xdr:row>
      <xdr:rowOff>22860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13987</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58420</xdr:rowOff>
    </xdr:from>
    <xdr:to>
      <xdr:col>10</xdr:col>
      <xdr:colOff>165100</xdr:colOff>
      <xdr:row>35</xdr:row>
      <xdr:rowOff>160020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156718</xdr:rowOff>
    </xdr:from>
    <xdr:to>
      <xdr:col>6</xdr:col>
      <xdr:colOff>38100</xdr:colOff>
      <xdr:row>36</xdr:row>
      <xdr:rowOff>86868</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77995</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45538</xdr:rowOff>
    </xdr:from>
    <xdr:to>
      <xdr:col>24</xdr:col>
      <xdr:colOff>63500</xdr:colOff>
      <xdr:row>59</xdr:row>
      <xdr:rowOff>107696</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3797300" y="8960938"/>
          <a:ext cx="838200" cy="126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90366</xdr:rowOff>
    </xdr:from>
    <xdr:to>
      <xdr:col>19</xdr:col>
      <xdr:colOff>177800</xdr:colOff>
      <xdr:row>59</xdr:row>
      <xdr:rowOff>107696</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908300" y="10205916"/>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60452</xdr:rowOff>
    </xdr:from>
    <xdr:to>
      <xdr:col>15</xdr:col>
      <xdr:colOff>50800</xdr:colOff>
      <xdr:row>59</xdr:row>
      <xdr:rowOff>90366</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a:off x="2019300" y="10176002"/>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131819</xdr:rowOff>
    </xdr:from>
    <xdr:to>
      <xdr:col>10</xdr:col>
      <xdr:colOff>114300</xdr:colOff>
      <xdr:row>59</xdr:row>
      <xdr:rowOff>60452</xdr:rowOff>
    </xdr:to>
    <xdr:cxnSp macro="">
      <xdr:nvCxnSpPr>
        <xdr:cNvPr id="130" name="直線コネクタ 129">
          <a:extLst>
            <a:ext uri="{FF2B5EF4-FFF2-40B4-BE49-F238E27FC236}">
              <a16:creationId xmlns="" xmlns:a16="http://schemas.microsoft.com/office/drawing/2014/main" id="{00000000-0008-0000-0700-000082000000}"/>
            </a:ext>
          </a:extLst>
        </xdr:cNvPr>
        <xdr:cNvCxnSpPr/>
      </xdr:nvCxnSpPr>
      <xdr:spPr>
        <a:xfrm>
          <a:off x="1130300" y="10075919"/>
          <a:ext cx="889000" cy="10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166188</xdr:rowOff>
    </xdr:from>
    <xdr:to>
      <xdr:col>24</xdr:col>
      <xdr:colOff>114300</xdr:colOff>
      <xdr:row>52</xdr:row>
      <xdr:rowOff>96338</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4584700" y="89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17615</xdr:rowOff>
    </xdr:from>
    <xdr:ext cx="599010" cy="259045"/>
    <xdr:sp macro="" textlink="">
      <xdr:nvSpPr>
        <xdr:cNvPr id="141" name="総務費該当値テキスト">
          <a:extLst>
            <a:ext uri="{FF2B5EF4-FFF2-40B4-BE49-F238E27FC236}">
              <a16:creationId xmlns="" xmlns:a16="http://schemas.microsoft.com/office/drawing/2014/main" id="{00000000-0008-0000-0700-00008D000000}"/>
            </a:ext>
          </a:extLst>
        </xdr:cNvPr>
        <xdr:cNvSpPr txBox="1"/>
      </xdr:nvSpPr>
      <xdr:spPr>
        <a:xfrm>
          <a:off x="4686300" y="876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56896</xdr:rowOff>
    </xdr:from>
    <xdr:to>
      <xdr:col>20</xdr:col>
      <xdr:colOff>38100</xdr:colOff>
      <xdr:row>59</xdr:row>
      <xdr:rowOff>158496</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3746500" y="101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149623</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3530111" y="102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39566</xdr:rowOff>
    </xdr:from>
    <xdr:to>
      <xdr:col>15</xdr:col>
      <xdr:colOff>101600</xdr:colOff>
      <xdr:row>59</xdr:row>
      <xdr:rowOff>141166</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2857500" y="101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132293</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2641111" y="102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9652</xdr:rowOff>
    </xdr:from>
    <xdr:to>
      <xdr:col>10</xdr:col>
      <xdr:colOff>165100</xdr:colOff>
      <xdr:row>59</xdr:row>
      <xdr:rowOff>111252</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968500" y="101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102379</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1752111" y="102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81019</xdr:rowOff>
    </xdr:from>
    <xdr:to>
      <xdr:col>6</xdr:col>
      <xdr:colOff>38100</xdr:colOff>
      <xdr:row>59</xdr:row>
      <xdr:rowOff>11169</xdr:rowOff>
    </xdr:to>
    <xdr:sp macro="" textlink="">
      <xdr:nvSpPr>
        <xdr:cNvPr id="148" name="楕円 147">
          <a:extLst>
            <a:ext uri="{FF2B5EF4-FFF2-40B4-BE49-F238E27FC236}">
              <a16:creationId xmlns="" xmlns:a16="http://schemas.microsoft.com/office/drawing/2014/main" id="{00000000-0008-0000-0700-000094000000}"/>
            </a:ext>
          </a:extLst>
        </xdr:cNvPr>
        <xdr:cNvSpPr/>
      </xdr:nvSpPr>
      <xdr:spPr>
        <a:xfrm>
          <a:off x="1079500" y="100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27696</xdr:rowOff>
    </xdr:from>
    <xdr:ext cx="534377" cy="259045"/>
    <xdr:sp macro="" textlink="">
      <xdr:nvSpPr>
        <xdr:cNvPr id="149" name="テキスト ボックス 148">
          <a:extLst>
            <a:ext uri="{FF2B5EF4-FFF2-40B4-BE49-F238E27FC236}">
              <a16:creationId xmlns="" xmlns:a16="http://schemas.microsoft.com/office/drawing/2014/main" id="{00000000-0008-0000-0700-000095000000}"/>
            </a:ext>
          </a:extLst>
        </xdr:cNvPr>
        <xdr:cNvSpPr txBox="1"/>
      </xdr:nvSpPr>
      <xdr:spPr>
        <a:xfrm>
          <a:off x="863111" y="98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87830</xdr:rowOff>
    </xdr:from>
    <xdr:to>
      <xdr:col>24</xdr:col>
      <xdr:colOff>63500</xdr:colOff>
      <xdr:row>79</xdr:row>
      <xdr:rowOff>122098</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3797300" y="13632380"/>
          <a:ext cx="8382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122098</xdr:rowOff>
    </xdr:from>
    <xdr:to>
      <xdr:col>19</xdr:col>
      <xdr:colOff>177800</xdr:colOff>
      <xdr:row>79</xdr:row>
      <xdr:rowOff>147658</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908300" y="13666648"/>
          <a:ext cx="889000" cy="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122250</xdr:rowOff>
    </xdr:from>
    <xdr:to>
      <xdr:col>15</xdr:col>
      <xdr:colOff>50800</xdr:colOff>
      <xdr:row>79</xdr:row>
      <xdr:rowOff>147658</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a:off x="2019300" y="13666800"/>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122250</xdr:rowOff>
    </xdr:from>
    <xdr:to>
      <xdr:col>10</xdr:col>
      <xdr:colOff>114300</xdr:colOff>
      <xdr:row>80</xdr:row>
      <xdr:rowOff>6296</xdr:rowOff>
    </xdr:to>
    <xdr:cxnSp macro="">
      <xdr:nvCxnSpPr>
        <xdr:cNvPr id="190" name="直線コネクタ 189">
          <a:extLst>
            <a:ext uri="{FF2B5EF4-FFF2-40B4-BE49-F238E27FC236}">
              <a16:creationId xmlns="" xmlns:a16="http://schemas.microsoft.com/office/drawing/2014/main" id="{00000000-0008-0000-0700-0000BE000000}"/>
            </a:ext>
          </a:extLst>
        </xdr:cNvPr>
        <xdr:cNvCxnSpPr/>
      </xdr:nvCxnSpPr>
      <xdr:spPr>
        <a:xfrm flipV="1">
          <a:off x="1130300" y="13666800"/>
          <a:ext cx="889000" cy="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37030</xdr:rowOff>
    </xdr:from>
    <xdr:to>
      <xdr:col>24</xdr:col>
      <xdr:colOff>114300</xdr:colOff>
      <xdr:row>79</xdr:row>
      <xdr:rowOff>138630</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4584700" y="135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123407</xdr:rowOff>
    </xdr:from>
    <xdr:ext cx="599010" cy="259045"/>
    <xdr:sp macro="" textlink="">
      <xdr:nvSpPr>
        <xdr:cNvPr id="201" name="民生費該当値テキスト">
          <a:extLst>
            <a:ext uri="{FF2B5EF4-FFF2-40B4-BE49-F238E27FC236}">
              <a16:creationId xmlns="" xmlns:a16="http://schemas.microsoft.com/office/drawing/2014/main" id="{00000000-0008-0000-0700-0000C9000000}"/>
            </a:ext>
          </a:extLst>
        </xdr:cNvPr>
        <xdr:cNvSpPr txBox="1"/>
      </xdr:nvSpPr>
      <xdr:spPr>
        <a:xfrm>
          <a:off x="4686300" y="134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71298</xdr:rowOff>
    </xdr:from>
    <xdr:to>
      <xdr:col>20</xdr:col>
      <xdr:colOff>38100</xdr:colOff>
      <xdr:row>80</xdr:row>
      <xdr:rowOff>1448</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3746500" y="136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164025</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3497795" y="1370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96858</xdr:rowOff>
    </xdr:from>
    <xdr:to>
      <xdr:col>15</xdr:col>
      <xdr:colOff>101600</xdr:colOff>
      <xdr:row>80</xdr:row>
      <xdr:rowOff>27008</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2857500" y="136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80</xdr:row>
      <xdr:rowOff>18135</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2608795" y="1373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71450</xdr:rowOff>
    </xdr:from>
    <xdr:to>
      <xdr:col>10</xdr:col>
      <xdr:colOff>165100</xdr:colOff>
      <xdr:row>80</xdr:row>
      <xdr:rowOff>1600</xdr:rowOff>
    </xdr:to>
    <xdr:sp macro="" textlink="">
      <xdr:nvSpPr>
        <xdr:cNvPr id="206" name="楕円 205">
          <a:extLst>
            <a:ext uri="{FF2B5EF4-FFF2-40B4-BE49-F238E27FC236}">
              <a16:creationId xmlns="" xmlns:a16="http://schemas.microsoft.com/office/drawing/2014/main" id="{00000000-0008-0000-0700-0000CE000000}"/>
            </a:ext>
          </a:extLst>
        </xdr:cNvPr>
        <xdr:cNvSpPr/>
      </xdr:nvSpPr>
      <xdr:spPr>
        <a:xfrm>
          <a:off x="1968500" y="136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164177</xdr:rowOff>
    </xdr:from>
    <xdr:ext cx="599010" cy="259045"/>
    <xdr:sp macro="" textlink="">
      <xdr:nvSpPr>
        <xdr:cNvPr id="207" name="テキスト ボックス 206">
          <a:extLst>
            <a:ext uri="{FF2B5EF4-FFF2-40B4-BE49-F238E27FC236}">
              <a16:creationId xmlns="" xmlns:a16="http://schemas.microsoft.com/office/drawing/2014/main" id="{00000000-0008-0000-0700-0000CF000000}"/>
            </a:ext>
          </a:extLst>
        </xdr:cNvPr>
        <xdr:cNvSpPr txBox="1"/>
      </xdr:nvSpPr>
      <xdr:spPr>
        <a:xfrm>
          <a:off x="1719795" y="1370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126946</xdr:rowOff>
    </xdr:from>
    <xdr:to>
      <xdr:col>6</xdr:col>
      <xdr:colOff>38100</xdr:colOff>
      <xdr:row>80</xdr:row>
      <xdr:rowOff>57096</xdr:rowOff>
    </xdr:to>
    <xdr:sp macro="" textlink="">
      <xdr:nvSpPr>
        <xdr:cNvPr id="208" name="楕円 207">
          <a:extLst>
            <a:ext uri="{FF2B5EF4-FFF2-40B4-BE49-F238E27FC236}">
              <a16:creationId xmlns="" xmlns:a16="http://schemas.microsoft.com/office/drawing/2014/main" id="{00000000-0008-0000-0700-0000D0000000}"/>
            </a:ext>
          </a:extLst>
        </xdr:cNvPr>
        <xdr:cNvSpPr/>
      </xdr:nvSpPr>
      <xdr:spPr>
        <a:xfrm>
          <a:off x="1079500" y="13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48223</xdr:rowOff>
    </xdr:from>
    <xdr:ext cx="599010" cy="259045"/>
    <xdr:sp macro="" textlink="">
      <xdr:nvSpPr>
        <xdr:cNvPr id="209" name="テキスト ボックス 208">
          <a:extLst>
            <a:ext uri="{FF2B5EF4-FFF2-40B4-BE49-F238E27FC236}">
              <a16:creationId xmlns="" xmlns:a16="http://schemas.microsoft.com/office/drawing/2014/main" id="{00000000-0008-0000-0700-0000D1000000}"/>
            </a:ext>
          </a:extLst>
        </xdr:cNvPr>
        <xdr:cNvSpPr txBox="1"/>
      </xdr:nvSpPr>
      <xdr:spPr>
        <a:xfrm>
          <a:off x="830795" y="1376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162593</xdr:rowOff>
    </xdr:from>
    <xdr:to>
      <xdr:col>24</xdr:col>
      <xdr:colOff>63500</xdr:colOff>
      <xdr:row>96</xdr:row>
      <xdr:rowOff>108088</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3797300" y="16107443"/>
          <a:ext cx="838200" cy="4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162593</xdr:rowOff>
    </xdr:from>
    <xdr:to>
      <xdr:col>19</xdr:col>
      <xdr:colOff>177800</xdr:colOff>
      <xdr:row>96</xdr:row>
      <xdr:rowOff>17661</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2908300" y="16107443"/>
          <a:ext cx="889000" cy="3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17661</xdr:rowOff>
    </xdr:from>
    <xdr:to>
      <xdr:col>15</xdr:col>
      <xdr:colOff>50800</xdr:colOff>
      <xdr:row>96</xdr:row>
      <xdr:rowOff>36046</xdr:rowOff>
    </xdr:to>
    <xdr:cxnSp macro="">
      <xdr:nvCxnSpPr>
        <xdr:cNvPr id="247" name="直線コネクタ 246">
          <a:extLst>
            <a:ext uri="{FF2B5EF4-FFF2-40B4-BE49-F238E27FC236}">
              <a16:creationId xmlns="" xmlns:a16="http://schemas.microsoft.com/office/drawing/2014/main" id="{00000000-0008-0000-0700-0000F7000000}"/>
            </a:ext>
          </a:extLst>
        </xdr:cNvPr>
        <xdr:cNvCxnSpPr/>
      </xdr:nvCxnSpPr>
      <xdr:spPr>
        <a:xfrm flipV="1">
          <a:off x="2019300" y="1647686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43622</xdr:rowOff>
    </xdr:from>
    <xdr:to>
      <xdr:col>10</xdr:col>
      <xdr:colOff>114300</xdr:colOff>
      <xdr:row>96</xdr:row>
      <xdr:rowOff>36046</xdr:rowOff>
    </xdr:to>
    <xdr:cxnSp macro="">
      <xdr:nvCxnSpPr>
        <xdr:cNvPr id="250" name="直線コネクタ 249">
          <a:extLst>
            <a:ext uri="{FF2B5EF4-FFF2-40B4-BE49-F238E27FC236}">
              <a16:creationId xmlns="" xmlns:a16="http://schemas.microsoft.com/office/drawing/2014/main" id="{00000000-0008-0000-0700-0000FA000000}"/>
            </a:ext>
          </a:extLst>
        </xdr:cNvPr>
        <xdr:cNvCxnSpPr/>
      </xdr:nvCxnSpPr>
      <xdr:spPr>
        <a:xfrm>
          <a:off x="1130300" y="16331372"/>
          <a:ext cx="889000" cy="1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57288</xdr:rowOff>
    </xdr:from>
    <xdr:to>
      <xdr:col>24</xdr:col>
      <xdr:colOff>114300</xdr:colOff>
      <xdr:row>96</xdr:row>
      <xdr:rowOff>158888</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4584700" y="1651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35715</xdr:rowOff>
    </xdr:from>
    <xdr:ext cx="534377" cy="259045"/>
    <xdr:sp macro="" textlink="">
      <xdr:nvSpPr>
        <xdr:cNvPr id="261" name="衛生費該当値テキスト">
          <a:extLst>
            <a:ext uri="{FF2B5EF4-FFF2-40B4-BE49-F238E27FC236}">
              <a16:creationId xmlns="" xmlns:a16="http://schemas.microsoft.com/office/drawing/2014/main" id="{00000000-0008-0000-0700-000005010000}"/>
            </a:ext>
          </a:extLst>
        </xdr:cNvPr>
        <xdr:cNvSpPr txBox="1"/>
      </xdr:nvSpPr>
      <xdr:spPr>
        <a:xfrm>
          <a:off x="4686300" y="164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111793</xdr:rowOff>
    </xdr:from>
    <xdr:to>
      <xdr:col>20</xdr:col>
      <xdr:colOff>38100</xdr:colOff>
      <xdr:row>94</xdr:row>
      <xdr:rowOff>41943</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3746500" y="160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58470</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3530111" y="158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138311</xdr:rowOff>
    </xdr:from>
    <xdr:to>
      <xdr:col>15</xdr:col>
      <xdr:colOff>101600</xdr:colOff>
      <xdr:row>96</xdr:row>
      <xdr:rowOff>68461</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2857500" y="164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84988</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2641111" y="162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156696</xdr:rowOff>
    </xdr:from>
    <xdr:to>
      <xdr:col>10</xdr:col>
      <xdr:colOff>165100</xdr:colOff>
      <xdr:row>96</xdr:row>
      <xdr:rowOff>86846</xdr:rowOff>
    </xdr:to>
    <xdr:sp macro="" textlink="">
      <xdr:nvSpPr>
        <xdr:cNvPr id="266" name="楕円 265">
          <a:extLst>
            <a:ext uri="{FF2B5EF4-FFF2-40B4-BE49-F238E27FC236}">
              <a16:creationId xmlns="" xmlns:a16="http://schemas.microsoft.com/office/drawing/2014/main" id="{00000000-0008-0000-0700-00000A010000}"/>
            </a:ext>
          </a:extLst>
        </xdr:cNvPr>
        <xdr:cNvSpPr/>
      </xdr:nvSpPr>
      <xdr:spPr>
        <a:xfrm>
          <a:off x="1968500" y="164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103373</xdr:rowOff>
    </xdr:from>
    <xdr:ext cx="534377" cy="259045"/>
    <xdr:sp macro="" textlink="">
      <xdr:nvSpPr>
        <xdr:cNvPr id="267" name="テキスト ボックス 266">
          <a:extLst>
            <a:ext uri="{FF2B5EF4-FFF2-40B4-BE49-F238E27FC236}">
              <a16:creationId xmlns="" xmlns:a16="http://schemas.microsoft.com/office/drawing/2014/main" id="{00000000-0008-0000-0700-00000B010000}"/>
            </a:ext>
          </a:extLst>
        </xdr:cNvPr>
        <xdr:cNvSpPr txBox="1"/>
      </xdr:nvSpPr>
      <xdr:spPr>
        <a:xfrm>
          <a:off x="1752111" y="162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164272</xdr:rowOff>
    </xdr:from>
    <xdr:to>
      <xdr:col>6</xdr:col>
      <xdr:colOff>38100</xdr:colOff>
      <xdr:row>95</xdr:row>
      <xdr:rowOff>94422</xdr:rowOff>
    </xdr:to>
    <xdr:sp macro="" textlink="">
      <xdr:nvSpPr>
        <xdr:cNvPr id="268" name="楕円 267">
          <a:extLst>
            <a:ext uri="{FF2B5EF4-FFF2-40B4-BE49-F238E27FC236}">
              <a16:creationId xmlns="" xmlns:a16="http://schemas.microsoft.com/office/drawing/2014/main" id="{00000000-0008-0000-0700-00000C010000}"/>
            </a:ext>
          </a:extLst>
        </xdr:cNvPr>
        <xdr:cNvSpPr/>
      </xdr:nvSpPr>
      <xdr:spPr>
        <a:xfrm>
          <a:off x="1079500" y="162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110949</xdr:rowOff>
    </xdr:from>
    <xdr:ext cx="534377" cy="259045"/>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863111" y="160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43231</xdr:rowOff>
    </xdr:from>
    <xdr:to>
      <xdr:col>55</xdr:col>
      <xdr:colOff>0</xdr:colOff>
      <xdr:row>38</xdr:row>
      <xdr:rowOff>13513</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9639300" y="6386881"/>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4826</xdr:rowOff>
    </xdr:from>
    <xdr:to>
      <xdr:col>50</xdr:col>
      <xdr:colOff>114300</xdr:colOff>
      <xdr:row>38</xdr:row>
      <xdr:rowOff>13513</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8750300" y="651992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167589</xdr:rowOff>
    </xdr:from>
    <xdr:to>
      <xdr:col>45</xdr:col>
      <xdr:colOff>177800</xdr:colOff>
      <xdr:row>38</xdr:row>
      <xdr:rowOff>4826</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a:off x="7861300" y="651123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147930</xdr:rowOff>
    </xdr:from>
    <xdr:to>
      <xdr:col>41</xdr:col>
      <xdr:colOff>50800</xdr:colOff>
      <xdr:row>37</xdr:row>
      <xdr:rowOff>167589</xdr:rowOff>
    </xdr:to>
    <xdr:cxnSp macro="">
      <xdr:nvCxnSpPr>
        <xdr:cNvPr id="305" name="直線コネクタ 304">
          <a:extLst>
            <a:ext uri="{FF2B5EF4-FFF2-40B4-BE49-F238E27FC236}">
              <a16:creationId xmlns="" xmlns:a16="http://schemas.microsoft.com/office/drawing/2014/main" id="{00000000-0008-0000-0700-000031010000}"/>
            </a:ext>
          </a:extLst>
        </xdr:cNvPr>
        <xdr:cNvCxnSpPr/>
      </xdr:nvCxnSpPr>
      <xdr:spPr>
        <a:xfrm>
          <a:off x="6972300" y="649158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163881</xdr:rowOff>
    </xdr:from>
    <xdr:to>
      <xdr:col>55</xdr:col>
      <xdr:colOff>50800</xdr:colOff>
      <xdr:row>37</xdr:row>
      <xdr:rowOff>94031</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104267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142308</xdr:rowOff>
    </xdr:from>
    <xdr:ext cx="378565" cy="259045"/>
    <xdr:sp macro="" textlink="">
      <xdr:nvSpPr>
        <xdr:cNvPr id="316" name="労働費該当値テキスト">
          <a:extLst>
            <a:ext uri="{FF2B5EF4-FFF2-40B4-BE49-F238E27FC236}">
              <a16:creationId xmlns="" xmlns:a16="http://schemas.microsoft.com/office/drawing/2014/main" id="{00000000-0008-0000-0700-00003C010000}"/>
            </a:ext>
          </a:extLst>
        </xdr:cNvPr>
        <xdr:cNvSpPr txBox="1"/>
      </xdr:nvSpPr>
      <xdr:spPr>
        <a:xfrm>
          <a:off x="10528300" y="6314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134163</xdr:rowOff>
    </xdr:from>
    <xdr:to>
      <xdr:col>50</xdr:col>
      <xdr:colOff>165100</xdr:colOff>
      <xdr:row>38</xdr:row>
      <xdr:rowOff>64312</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9588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55440</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9450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125476</xdr:rowOff>
    </xdr:from>
    <xdr:to>
      <xdr:col>46</xdr:col>
      <xdr:colOff>38100</xdr:colOff>
      <xdr:row>38</xdr:row>
      <xdr:rowOff>55626</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8699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46753</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8561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116789</xdr:rowOff>
    </xdr:from>
    <xdr:to>
      <xdr:col>41</xdr:col>
      <xdr:colOff>101600</xdr:colOff>
      <xdr:row>38</xdr:row>
      <xdr:rowOff>46940</xdr:rowOff>
    </xdr:to>
    <xdr:sp macro="" textlink="">
      <xdr:nvSpPr>
        <xdr:cNvPr id="321" name="楕円 320">
          <a:extLst>
            <a:ext uri="{FF2B5EF4-FFF2-40B4-BE49-F238E27FC236}">
              <a16:creationId xmlns="" xmlns:a16="http://schemas.microsoft.com/office/drawing/2014/main" id="{00000000-0008-0000-0700-000041010000}"/>
            </a:ext>
          </a:extLst>
        </xdr:cNvPr>
        <xdr:cNvSpPr/>
      </xdr:nvSpPr>
      <xdr:spPr>
        <a:xfrm>
          <a:off x="7810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38066</xdr:rowOff>
    </xdr:from>
    <xdr:ext cx="378565"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7672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23" name="楕円 322">
          <a:extLst>
            <a:ext uri="{FF2B5EF4-FFF2-40B4-BE49-F238E27FC236}">
              <a16:creationId xmlns="" xmlns:a16="http://schemas.microsoft.com/office/drawing/2014/main" id="{00000000-0008-0000-0700-000043010000}"/>
            </a:ext>
          </a:extLst>
        </xdr:cNvPr>
        <xdr:cNvSpPr/>
      </xdr:nvSpPr>
      <xdr:spPr>
        <a:xfrm>
          <a:off x="6921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24" name="テキスト ボックス 323">
          <a:extLst>
            <a:ext uri="{FF2B5EF4-FFF2-40B4-BE49-F238E27FC236}">
              <a16:creationId xmlns="" xmlns:a16="http://schemas.microsoft.com/office/drawing/2014/main" id="{00000000-0008-0000-0700-000044010000}"/>
            </a:ext>
          </a:extLst>
        </xdr:cNvPr>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132670</xdr:rowOff>
    </xdr:from>
    <xdr:to>
      <xdr:col>55</xdr:col>
      <xdr:colOff>0</xdr:colOff>
      <xdr:row>56</xdr:row>
      <xdr:rowOff>149873</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9639300" y="9733870"/>
          <a:ext cx="838200" cy="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132670</xdr:rowOff>
    </xdr:from>
    <xdr:to>
      <xdr:col>50</xdr:col>
      <xdr:colOff>114300</xdr:colOff>
      <xdr:row>56</xdr:row>
      <xdr:rowOff>141357</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97338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141357</xdr:rowOff>
    </xdr:from>
    <xdr:to>
      <xdr:col>45</xdr:col>
      <xdr:colOff>177800</xdr:colOff>
      <xdr:row>56</xdr:row>
      <xdr:rowOff>148616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7861300" y="9742557"/>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148616</xdr:rowOff>
    </xdr:from>
    <xdr:to>
      <xdr:col>41</xdr:col>
      <xdr:colOff>50800</xdr:colOff>
      <xdr:row>56</xdr:row>
      <xdr:rowOff>149701</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flipV="1">
          <a:off x="6972300" y="974981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99073</xdr:rowOff>
    </xdr:from>
    <xdr:to>
      <xdr:col>55</xdr:col>
      <xdr:colOff>50800</xdr:colOff>
      <xdr:row>57</xdr:row>
      <xdr:rowOff>29223</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77500</xdr:rowOff>
    </xdr:from>
    <xdr:ext cx="469744"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6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81870</xdr:rowOff>
    </xdr:from>
    <xdr:to>
      <xdr:col>50</xdr:col>
      <xdr:colOff>165100</xdr:colOff>
      <xdr:row>57</xdr:row>
      <xdr:rowOff>12020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9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3147</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97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90557</xdr:rowOff>
    </xdr:from>
    <xdr:to>
      <xdr:col>46</xdr:col>
      <xdr:colOff>38100</xdr:colOff>
      <xdr:row>57</xdr:row>
      <xdr:rowOff>20707</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9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11834</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515428" y="9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97816</xdr:rowOff>
    </xdr:from>
    <xdr:to>
      <xdr:col>41</xdr:col>
      <xdr:colOff>101600</xdr:colOff>
      <xdr:row>57</xdr:row>
      <xdr:rowOff>27966</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96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19093</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97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98901</xdr:rowOff>
    </xdr:from>
    <xdr:to>
      <xdr:col>36</xdr:col>
      <xdr:colOff>165100</xdr:colOff>
      <xdr:row>57</xdr:row>
      <xdr:rowOff>29051</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7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20178</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97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75972</xdr:rowOff>
    </xdr:from>
    <xdr:to>
      <xdr:col>55</xdr:col>
      <xdr:colOff>0</xdr:colOff>
      <xdr:row>78</xdr:row>
      <xdr:rowOff>124258</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3449072"/>
          <a:ext cx="8382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124258</xdr:rowOff>
    </xdr:from>
    <xdr:to>
      <xdr:col>50</xdr:col>
      <xdr:colOff>114300</xdr:colOff>
      <xdr:row>78</xdr:row>
      <xdr:rowOff>129832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8750300" y="1349735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129832</xdr:rowOff>
    </xdr:from>
    <xdr:to>
      <xdr:col>45</xdr:col>
      <xdr:colOff>177800</xdr:colOff>
      <xdr:row>78</xdr:row>
      <xdr:rowOff>130048</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5029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130048</xdr:rowOff>
    </xdr:from>
    <xdr:to>
      <xdr:col>41</xdr:col>
      <xdr:colOff>50800</xdr:colOff>
      <xdr:row>78</xdr:row>
      <xdr:rowOff>134365</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6972300" y="13503148"/>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25172</xdr:rowOff>
    </xdr:from>
    <xdr:to>
      <xdr:col>55</xdr:col>
      <xdr:colOff>50800</xdr:colOff>
      <xdr:row>78</xdr:row>
      <xdr:rowOff>126772</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33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111549</xdr:rowOff>
    </xdr:from>
    <xdr:ext cx="534377"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33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73458</xdr:rowOff>
    </xdr:from>
    <xdr:to>
      <xdr:col>50</xdr:col>
      <xdr:colOff>165100</xdr:colOff>
      <xdr:row>79</xdr:row>
      <xdr:rowOff>3608</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4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166185</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404428" y="135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79032</xdr:rowOff>
    </xdr:from>
    <xdr:to>
      <xdr:col>46</xdr:col>
      <xdr:colOff>38100</xdr:colOff>
      <xdr:row>79</xdr:row>
      <xdr:rowOff>9182</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515428"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79248</xdr:rowOff>
    </xdr:from>
    <xdr:to>
      <xdr:col>41</xdr:col>
      <xdr:colOff>101600</xdr:colOff>
      <xdr:row>79</xdr:row>
      <xdr:rowOff>9398</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4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525</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626428" y="135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83565</xdr:rowOff>
    </xdr:from>
    <xdr:to>
      <xdr:col>36</xdr:col>
      <xdr:colOff>165100</xdr:colOff>
      <xdr:row>79</xdr:row>
      <xdr:rowOff>13715</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4842</xdr:rowOff>
    </xdr:from>
    <xdr:ext cx="469744"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37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64300</xdr:rowOff>
    </xdr:from>
    <xdr:to>
      <xdr:col>55</xdr:col>
      <xdr:colOff>0</xdr:colOff>
      <xdr:row>96</xdr:row>
      <xdr:rowOff>30905</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9639300" y="16352050"/>
          <a:ext cx="8382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a:extLst>
            <a:ext uri="{FF2B5EF4-FFF2-40B4-BE49-F238E27FC236}">
              <a16:creationId xmlns="" xmlns:a16="http://schemas.microsoft.com/office/drawing/2014/main" id="{00000000-0008-0000-0700-0000D1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64300</xdr:rowOff>
    </xdr:from>
    <xdr:to>
      <xdr:col>50</xdr:col>
      <xdr:colOff>114300</xdr:colOff>
      <xdr:row>95</xdr:row>
      <xdr:rowOff>96304</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8750300" y="163520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96304</xdr:rowOff>
    </xdr:from>
    <xdr:to>
      <xdr:col>45</xdr:col>
      <xdr:colOff>177800</xdr:colOff>
      <xdr:row>95</xdr:row>
      <xdr:rowOff>157874</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7861300" y="16384054"/>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157874</xdr:rowOff>
    </xdr:from>
    <xdr:to>
      <xdr:col>41</xdr:col>
      <xdr:colOff>50800</xdr:colOff>
      <xdr:row>96</xdr:row>
      <xdr:rowOff>109982</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6972300" y="16445624"/>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151555</xdr:rowOff>
    </xdr:from>
    <xdr:to>
      <xdr:col>55</xdr:col>
      <xdr:colOff>50800</xdr:colOff>
      <xdr:row>96</xdr:row>
      <xdr:rowOff>81705</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10426700" y="164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2982</xdr:rowOff>
    </xdr:from>
    <xdr:ext cx="534377" cy="259045"/>
    <xdr:sp macro="" textlink="">
      <xdr:nvSpPr>
        <xdr:cNvPr id="484" name="土木費該当値テキスト">
          <a:extLst>
            <a:ext uri="{FF2B5EF4-FFF2-40B4-BE49-F238E27FC236}">
              <a16:creationId xmlns="" xmlns:a16="http://schemas.microsoft.com/office/drawing/2014/main" id="{00000000-0008-0000-0700-0000E4010000}"/>
            </a:ext>
          </a:extLst>
        </xdr:cNvPr>
        <xdr:cNvSpPr txBox="1"/>
      </xdr:nvSpPr>
      <xdr:spPr>
        <a:xfrm>
          <a:off x="10528300" y="1629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13500</xdr:rowOff>
    </xdr:from>
    <xdr:to>
      <xdr:col>50</xdr:col>
      <xdr:colOff>165100</xdr:colOff>
      <xdr:row>95</xdr:row>
      <xdr:rowOff>115100</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9588500" y="163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131627</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9372111" y="16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45504</xdr:rowOff>
    </xdr:from>
    <xdr:to>
      <xdr:col>46</xdr:col>
      <xdr:colOff>38100</xdr:colOff>
      <xdr:row>95</xdr:row>
      <xdr:rowOff>147104</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8699500" y="163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163631</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8483111" y="161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107074</xdr:rowOff>
    </xdr:from>
    <xdr:to>
      <xdr:col>41</xdr:col>
      <xdr:colOff>101600</xdr:colOff>
      <xdr:row>96</xdr:row>
      <xdr:rowOff>37224</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7810500" y="163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53751</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7594111" y="161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59182</xdr:rowOff>
    </xdr:from>
    <xdr:to>
      <xdr:col>36</xdr:col>
      <xdr:colOff>165100</xdr:colOff>
      <xdr:row>96</xdr:row>
      <xdr:rowOff>160782</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6921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5859</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6705111" y="162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116949</xdr:rowOff>
    </xdr:from>
    <xdr:to>
      <xdr:col>85</xdr:col>
      <xdr:colOff>127000</xdr:colOff>
      <xdr:row>38</xdr:row>
      <xdr:rowOff>131753</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5481300" y="6632049"/>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a:extLst>
            <a:ext uri="{FF2B5EF4-FFF2-40B4-BE49-F238E27FC236}">
              <a16:creationId xmlns="" xmlns:a16="http://schemas.microsoft.com/office/drawing/2014/main" id="{00000000-0008-0000-0700-00000D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116949</xdr:rowOff>
    </xdr:from>
    <xdr:to>
      <xdr:col>81</xdr:col>
      <xdr:colOff>50800</xdr:colOff>
      <xdr:row>39</xdr:row>
      <xdr:rowOff>23114</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4592300" y="6632049"/>
          <a:ext cx="889000" cy="7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81135</xdr:rowOff>
    </xdr:from>
    <xdr:to>
      <xdr:col>76</xdr:col>
      <xdr:colOff>114300</xdr:colOff>
      <xdr:row>39</xdr:row>
      <xdr:rowOff>23114</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3703300" y="6424785"/>
          <a:ext cx="889000" cy="2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81135</xdr:rowOff>
    </xdr:from>
    <xdr:to>
      <xdr:col>71</xdr:col>
      <xdr:colOff>177800</xdr:colOff>
      <xdr:row>39</xdr:row>
      <xdr:rowOff>33891</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2814300" y="6424785"/>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80953</xdr:rowOff>
    </xdr:from>
    <xdr:to>
      <xdr:col>85</xdr:col>
      <xdr:colOff>177800</xdr:colOff>
      <xdr:row>39</xdr:row>
      <xdr:rowOff>11103</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62687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59380</xdr:rowOff>
    </xdr:from>
    <xdr:ext cx="534377" cy="259045"/>
    <xdr:sp macro="" textlink="">
      <xdr:nvSpPr>
        <xdr:cNvPr id="544" name="消防費該当値テキスト">
          <a:extLst>
            <a:ext uri="{FF2B5EF4-FFF2-40B4-BE49-F238E27FC236}">
              <a16:creationId xmlns="" xmlns:a16="http://schemas.microsoft.com/office/drawing/2014/main" id="{00000000-0008-0000-0700-000020020000}"/>
            </a:ext>
          </a:extLst>
        </xdr:cNvPr>
        <xdr:cNvSpPr txBox="1"/>
      </xdr:nvSpPr>
      <xdr:spPr>
        <a:xfrm>
          <a:off x="16370300" y="657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66149</xdr:rowOff>
    </xdr:from>
    <xdr:to>
      <xdr:col>81</xdr:col>
      <xdr:colOff>101600</xdr:colOff>
      <xdr:row>38</xdr:row>
      <xdr:rowOff>167749</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54305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158876</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5214111" y="66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143764</xdr:rowOff>
    </xdr:from>
    <xdr:to>
      <xdr:col>76</xdr:col>
      <xdr:colOff>165100</xdr:colOff>
      <xdr:row>39</xdr:row>
      <xdr:rowOff>73914</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4541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65041</xdr:rowOff>
    </xdr:from>
    <xdr:ext cx="469744"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4357428" y="67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30335</xdr:rowOff>
    </xdr:from>
    <xdr:to>
      <xdr:col>72</xdr:col>
      <xdr:colOff>38100</xdr:colOff>
      <xdr:row>37</xdr:row>
      <xdr:rowOff>131935</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3652500" y="63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148462</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3436111" y="61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154541</xdr:rowOff>
    </xdr:from>
    <xdr:to>
      <xdr:col>67</xdr:col>
      <xdr:colOff>101600</xdr:colOff>
      <xdr:row>39</xdr:row>
      <xdr:rowOff>84691</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2763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75818</xdr:rowOff>
    </xdr:from>
    <xdr:ext cx="469744"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2579428" y="67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156883</xdr:rowOff>
    </xdr:from>
    <xdr:to>
      <xdr:col>85</xdr:col>
      <xdr:colOff>127000</xdr:colOff>
      <xdr:row>55</xdr:row>
      <xdr:rowOff>73825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5481300" y="9415183"/>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a:extLst>
            <a:ext uri="{FF2B5EF4-FFF2-40B4-BE49-F238E27FC236}">
              <a16:creationId xmlns="" xmlns:a16="http://schemas.microsoft.com/office/drawing/2014/main" id="{00000000-0008-0000-0700-000047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73825</xdr:rowOff>
    </xdr:from>
    <xdr:to>
      <xdr:col>81</xdr:col>
      <xdr:colOff>50800</xdr:colOff>
      <xdr:row>57</xdr:row>
      <xdr:rowOff>142786</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4592300" y="9503575"/>
          <a:ext cx="889000" cy="4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142786</xdr:rowOff>
    </xdr:from>
    <xdr:to>
      <xdr:col>76</xdr:col>
      <xdr:colOff>114300</xdr:colOff>
      <xdr:row>58</xdr:row>
      <xdr:rowOff>79921</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3703300" y="991543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79921</xdr:rowOff>
    </xdr:from>
    <xdr:to>
      <xdr:col>71</xdr:col>
      <xdr:colOff>177800</xdr:colOff>
      <xdr:row>58</xdr:row>
      <xdr:rowOff>102667</xdr:rowOff>
    </xdr:to>
    <xdr:cxnSp macro="">
      <xdr:nvCxnSpPr>
        <xdr:cNvPr id="591" name="直線コネクタ 590">
          <a:extLst>
            <a:ext uri="{FF2B5EF4-FFF2-40B4-BE49-F238E27FC236}">
              <a16:creationId xmlns="" xmlns:a16="http://schemas.microsoft.com/office/drawing/2014/main" id="{00000000-0008-0000-0700-00004F020000}"/>
            </a:ext>
          </a:extLst>
        </xdr:cNvPr>
        <xdr:cNvCxnSpPr/>
      </xdr:nvCxnSpPr>
      <xdr:spPr>
        <a:xfrm flipV="1">
          <a:off x="12814300" y="10024021"/>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106083</xdr:rowOff>
    </xdr:from>
    <xdr:to>
      <xdr:col>85</xdr:col>
      <xdr:colOff>177800</xdr:colOff>
      <xdr:row>55</xdr:row>
      <xdr:rowOff>36233</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6268700" y="9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128960</xdr:rowOff>
    </xdr:from>
    <xdr:ext cx="534377" cy="259045"/>
    <xdr:sp macro="" textlink="">
      <xdr:nvSpPr>
        <xdr:cNvPr id="602" name="教育費該当値テキスト">
          <a:extLst>
            <a:ext uri="{FF2B5EF4-FFF2-40B4-BE49-F238E27FC236}">
              <a16:creationId xmlns="" xmlns:a16="http://schemas.microsoft.com/office/drawing/2014/main" id="{00000000-0008-0000-0700-00005A020000}"/>
            </a:ext>
          </a:extLst>
        </xdr:cNvPr>
        <xdr:cNvSpPr txBox="1"/>
      </xdr:nvSpPr>
      <xdr:spPr>
        <a:xfrm>
          <a:off x="16370300" y="9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23025</xdr:rowOff>
    </xdr:from>
    <xdr:to>
      <xdr:col>81</xdr:col>
      <xdr:colOff>101600</xdr:colOff>
      <xdr:row>55</xdr:row>
      <xdr:rowOff>124625</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5430500" y="94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141152</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5214111" y="92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91986</xdr:rowOff>
    </xdr:from>
    <xdr:to>
      <xdr:col>76</xdr:col>
      <xdr:colOff>165100</xdr:colOff>
      <xdr:row>58</xdr:row>
      <xdr:rowOff>22136</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4541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13263</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4325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29121</xdr:rowOff>
    </xdr:from>
    <xdr:to>
      <xdr:col>72</xdr:col>
      <xdr:colOff>38100</xdr:colOff>
      <xdr:row>58</xdr:row>
      <xdr:rowOff>130721</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3652500" y="99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121848</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3436111" y="100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51867</xdr:rowOff>
    </xdr:from>
    <xdr:to>
      <xdr:col>67</xdr:col>
      <xdr:colOff>101600</xdr:colOff>
      <xdr:row>58</xdr:row>
      <xdr:rowOff>153467</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2763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144594</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547111" y="100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41669</xdr:rowOff>
    </xdr:from>
    <xdr:to>
      <xdr:col>85</xdr:col>
      <xdr:colOff>127000</xdr:colOff>
      <xdr:row>79</xdr:row>
      <xdr:rowOff>44069</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5481300" y="13586219"/>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40145</xdr:rowOff>
    </xdr:from>
    <xdr:to>
      <xdr:col>81</xdr:col>
      <xdr:colOff>50800</xdr:colOff>
      <xdr:row>79</xdr:row>
      <xdr:rowOff>44069</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4592300" y="13584695"/>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40145</xdr:rowOff>
    </xdr:from>
    <xdr:to>
      <xdr:col>76</xdr:col>
      <xdr:colOff>114300</xdr:colOff>
      <xdr:row>79</xdr:row>
      <xdr:rowOff>43669</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flipV="1">
          <a:off x="13703300" y="13584695"/>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43174</xdr:rowOff>
    </xdr:from>
    <xdr:to>
      <xdr:col>71</xdr:col>
      <xdr:colOff>177800</xdr:colOff>
      <xdr:row>79</xdr:row>
      <xdr:rowOff>43669</xdr:rowOff>
    </xdr:to>
    <xdr:cxnSp macro="">
      <xdr:nvCxnSpPr>
        <xdr:cNvPr id="648" name="直線コネクタ 647">
          <a:extLst>
            <a:ext uri="{FF2B5EF4-FFF2-40B4-BE49-F238E27FC236}">
              <a16:creationId xmlns="" xmlns:a16="http://schemas.microsoft.com/office/drawing/2014/main" id="{00000000-0008-0000-0700-000088020000}"/>
            </a:ext>
          </a:extLst>
        </xdr:cNvPr>
        <xdr:cNvCxnSpPr/>
      </xdr:nvCxnSpPr>
      <xdr:spPr>
        <a:xfrm>
          <a:off x="12814300" y="13587724"/>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162319</xdr:rowOff>
    </xdr:from>
    <xdr:to>
      <xdr:col>85</xdr:col>
      <xdr:colOff>177800</xdr:colOff>
      <xdr:row>79</xdr:row>
      <xdr:rowOff>92469</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62687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78565" cy="259045"/>
    <xdr:sp macro="" textlink="">
      <xdr:nvSpPr>
        <xdr:cNvPr id="659" name="災害復旧費該当値テキスト">
          <a:extLst>
            <a:ext uri="{FF2B5EF4-FFF2-40B4-BE49-F238E27FC236}">
              <a16:creationId xmlns="" xmlns:a16="http://schemas.microsoft.com/office/drawing/2014/main" id="{00000000-0008-0000-0700-000093020000}"/>
            </a:ext>
          </a:extLst>
        </xdr:cNvPr>
        <xdr:cNvSpPr txBox="1"/>
      </xdr:nvSpPr>
      <xdr:spPr>
        <a:xfrm>
          <a:off x="16370300" y="134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164719</xdr:rowOff>
    </xdr:from>
    <xdr:to>
      <xdr:col>81</xdr:col>
      <xdr:colOff>101600</xdr:colOff>
      <xdr:row>79</xdr:row>
      <xdr:rowOff>94869</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5430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85996</xdr:rowOff>
    </xdr:from>
    <xdr:ext cx="313932"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5324333" y="13630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160795</xdr:rowOff>
    </xdr:from>
    <xdr:to>
      <xdr:col>76</xdr:col>
      <xdr:colOff>165100</xdr:colOff>
      <xdr:row>79</xdr:row>
      <xdr:rowOff>90945</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45415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82072</xdr:rowOff>
    </xdr:from>
    <xdr:ext cx="378565"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4403017" y="13626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164319</xdr:rowOff>
    </xdr:from>
    <xdr:to>
      <xdr:col>72</xdr:col>
      <xdr:colOff>38100</xdr:colOff>
      <xdr:row>79</xdr:row>
      <xdr:rowOff>94469</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3652500" y="135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85596</xdr:rowOff>
    </xdr:from>
    <xdr:ext cx="313932"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3546333" y="1363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163824</xdr:rowOff>
    </xdr:from>
    <xdr:to>
      <xdr:col>67</xdr:col>
      <xdr:colOff>101600</xdr:colOff>
      <xdr:row>79</xdr:row>
      <xdr:rowOff>93974</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2763500" y="135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85101</xdr:rowOff>
    </xdr:from>
    <xdr:ext cx="313932"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657333" y="13629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101295</xdr:rowOff>
    </xdr:from>
    <xdr:to>
      <xdr:col>85</xdr:col>
      <xdr:colOff>127000</xdr:colOff>
      <xdr:row>96</xdr:row>
      <xdr:rowOff>108359</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5481300" y="16560495"/>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108359</xdr:rowOff>
    </xdr:from>
    <xdr:to>
      <xdr:col>81</xdr:col>
      <xdr:colOff>50800</xdr:colOff>
      <xdr:row>96</xdr:row>
      <xdr:rowOff>119790</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4592300" y="1656755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111080</xdr:rowOff>
    </xdr:from>
    <xdr:to>
      <xdr:col>76</xdr:col>
      <xdr:colOff>114300</xdr:colOff>
      <xdr:row>96</xdr:row>
      <xdr:rowOff>119790</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3703300" y="1657028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95169</xdr:rowOff>
    </xdr:from>
    <xdr:to>
      <xdr:col>71</xdr:col>
      <xdr:colOff>177800</xdr:colOff>
      <xdr:row>96</xdr:row>
      <xdr:rowOff>111080</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2814300" y="1655436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50495</xdr:rowOff>
    </xdr:from>
    <xdr:to>
      <xdr:col>85</xdr:col>
      <xdr:colOff>177800</xdr:colOff>
      <xdr:row>96</xdr:row>
      <xdr:rowOff>152095</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62687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136872</xdr:rowOff>
    </xdr:from>
    <xdr:ext cx="534377" cy="259045"/>
    <xdr:sp macro="" textlink="">
      <xdr:nvSpPr>
        <xdr:cNvPr id="714" name="公債費該当値テキスト">
          <a:extLst>
            <a:ext uri="{FF2B5EF4-FFF2-40B4-BE49-F238E27FC236}">
              <a16:creationId xmlns="" xmlns:a16="http://schemas.microsoft.com/office/drawing/2014/main" id="{00000000-0008-0000-0700-0000CA020000}"/>
            </a:ext>
          </a:extLst>
        </xdr:cNvPr>
        <xdr:cNvSpPr txBox="1"/>
      </xdr:nvSpPr>
      <xdr:spPr>
        <a:xfrm>
          <a:off x="16370300" y="164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57559</xdr:rowOff>
    </xdr:from>
    <xdr:to>
      <xdr:col>81</xdr:col>
      <xdr:colOff>101600</xdr:colOff>
      <xdr:row>96</xdr:row>
      <xdr:rowOff>159159</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5430500" y="165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150286</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5214111" y="166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68990</xdr:rowOff>
    </xdr:from>
    <xdr:to>
      <xdr:col>76</xdr:col>
      <xdr:colOff>165100</xdr:colOff>
      <xdr:row>96</xdr:row>
      <xdr:rowOff>170590</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4541500" y="165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161717</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4325111" y="166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60280</xdr:rowOff>
    </xdr:from>
    <xdr:to>
      <xdr:col>72</xdr:col>
      <xdr:colOff>38100</xdr:colOff>
      <xdr:row>96</xdr:row>
      <xdr:rowOff>161880</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3652500" y="165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153007</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3436111" y="166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2763500" y="165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121,015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２年度は子育て世帯への臨時特別給付金の増及び障がい福祉サービス費等の増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％の増となっている。扶助費等の社会保障関連経費が多い民生費は今後も増加が見込まれるため、比率の推移は注視していく必要がある。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35,468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28.4</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％の減となっている。これは、事業完了による藤田医科大学岡崎医療センターに対する施設整備費補助金の減が主な要因となっている。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商工費については、住民一人当たりコストが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11,018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52.7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ている。これは、新型コロナウイルス感染症の感染拡大防止対策として休業協力要請に応じた事業者に対する協力金交付事業費の増並びに工場等の新増築及び設備投資を行った企業に対して企業再投資促進奨励金を交付したことによる企業誘致事業費の増などが主な要因と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財政調整基金の令和２年度末残高については、新型コロナウイルス感染症への対応として感染拡大防止対策、経済対策を実施したため多額の取崩しを行ったが、前年度の剰余金の積立てや予算積立を行ったことにより前年度と比較して増となった。一方、標準税収入額等の増により標準財政規模が大幅増となったことにより、標準財政規模比では</a:t>
          </a:r>
          <a:r>
            <a:rPr kumimoji="1" lang="en-US" altLang="ja-JP" sz="1100">
              <a:solidFill>
                <a:schemeClr val="tx1"/>
              </a:solidFill>
              <a:latin typeface="ＭＳ ゴシック" pitchFamily="49" charset="-128"/>
              <a:ea typeface="ＭＳ ゴシック" pitchFamily="49" charset="-128"/>
            </a:rPr>
            <a:t>0.19</a:t>
          </a:r>
          <a:r>
            <a:rPr kumimoji="1" lang="ja-JP" altLang="en-US" sz="1100">
              <a:solidFill>
                <a:schemeClr val="tx1"/>
              </a:solidFill>
              <a:latin typeface="ＭＳ ゴシック" pitchFamily="49" charset="-128"/>
              <a:ea typeface="ＭＳ ゴシック" pitchFamily="49" charset="-128"/>
            </a:rPr>
            <a:t>ポイントの減となった。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実質収支額については、形式収支が増加したこと及び国の補正予算に基づく事業等の繰越が減少したことにより前年度と比較して増となり、標準財政規模比では</a:t>
          </a:r>
          <a:r>
            <a:rPr kumimoji="1" lang="en-US" altLang="ja-JP" sz="1100">
              <a:solidFill>
                <a:schemeClr val="tx1"/>
              </a:solidFill>
              <a:latin typeface="ＭＳ ゴシック" pitchFamily="49" charset="-128"/>
              <a:ea typeface="ＭＳ ゴシック" pitchFamily="49" charset="-128"/>
            </a:rPr>
            <a:t>1.30</a:t>
          </a:r>
          <a:r>
            <a:rPr kumimoji="1" lang="ja-JP" altLang="en-US" sz="1100">
              <a:solidFill>
                <a:schemeClr val="tx1"/>
              </a:solidFill>
              <a:latin typeface="ＭＳ ゴシック" pitchFamily="49" charset="-128"/>
              <a:ea typeface="ＭＳ ゴシック" pitchFamily="49" charset="-128"/>
            </a:rPr>
            <a:t>ポイントの増となった。</a:t>
          </a:r>
        </a:p>
        <a:p>
          <a:r>
            <a:rPr kumimoji="1" lang="ja-JP" altLang="en-US" sz="1100">
              <a:solidFill>
                <a:schemeClr val="tx1"/>
              </a:solidFill>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300">
              <a:latin typeface="ＭＳ ゴシック" pitchFamily="49" charset="-128"/>
              <a:ea typeface="ＭＳ ゴシック" pitchFamily="49" charset="-128"/>
            </a:rPr>
            <a:t>　令和２年度については、「流動資産－流動負債」で表される法適用企業の資金不足額（赤字額）について、病院事業においては、流動資産の現金及び預金が減となったものの短期有価証券の増や、流動負債の未払金及び未払費用の減等により比率は改善した。今後も引き続き収支改善のため、紹介患者及び新入院患者増加施策、診療報酬増加及び費用削減施策に取り組んでいく。</a:t>
          </a:r>
        </a:p>
        <a:p>
          <a:r>
            <a:rPr kumimoji="1" lang="ja-JP" altLang="en-US" sz="1300">
              <a:latin typeface="ＭＳ ゴシック" pitchFamily="49" charset="-128"/>
              <a:ea typeface="ＭＳ ゴシック" pitchFamily="49" charset="-128"/>
            </a:rPr>
            <a:t>　水道事業においては、流動資産の現金及び預金額が減となったこと等により資金剰余額が減となったものの、事業の規模が減となったことにより比率は改善した。</a:t>
          </a:r>
        </a:p>
        <a:p>
          <a:r>
            <a:rPr kumimoji="1" lang="ja-JP" altLang="en-US" sz="1300">
              <a:latin typeface="ＭＳ ゴシック" pitchFamily="49" charset="-128"/>
              <a:ea typeface="ＭＳ ゴシック" pitchFamily="49" charset="-128"/>
            </a:rPr>
            <a:t>　下水道事業においては、流動負債の未払金及び未払費用の増があったものの、流動資産の現金及び預金の増等により比率は改善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3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H12" sqref="AH12:AL1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178369123</v>
      </c>
      <c r="BO4" s="464"/>
      <c r="BP4" s="464"/>
      <c r="BQ4" s="464"/>
      <c r="BR4" s="464"/>
      <c r="BS4" s="464"/>
      <c r="BT4" s="464"/>
      <c r="BU4" s="465"/>
      <c r="BV4" s="463">
        <v>137759349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6.9</v>
      </c>
      <c r="CU4" s="648"/>
      <c r="CV4" s="648"/>
      <c r="CW4" s="648"/>
      <c r="CX4" s="648"/>
      <c r="CY4" s="648"/>
      <c r="CZ4" s="648"/>
      <c r="DA4" s="649"/>
      <c r="DB4" s="647">
        <v>5.6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171145370</v>
      </c>
      <c r="BO5" s="469"/>
      <c r="BP5" s="469"/>
      <c r="BQ5" s="469"/>
      <c r="BR5" s="469"/>
      <c r="BS5" s="469"/>
      <c r="BT5" s="469"/>
      <c r="BU5" s="470"/>
      <c r="BV5" s="468">
        <v>131444936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88.8</v>
      </c>
      <c r="CU5" s="439"/>
      <c r="CV5" s="439"/>
      <c r="CW5" s="439"/>
      <c r="CX5" s="439"/>
      <c r="CY5" s="439"/>
      <c r="CZ5" s="439"/>
      <c r="DA5" s="440"/>
      <c r="DB5" s="438">
        <v>87.7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7223753</v>
      </c>
      <c r="BO6" s="469"/>
      <c r="BP6" s="469"/>
      <c r="BQ6" s="469"/>
      <c r="BR6" s="469"/>
      <c r="BS6" s="469"/>
      <c r="BT6" s="469"/>
      <c r="BU6" s="470"/>
      <c r="BV6" s="468">
        <v>6314413</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88.8</v>
      </c>
      <c r="CU6" s="622"/>
      <c r="CV6" s="622"/>
      <c r="CW6" s="622"/>
      <c r="CX6" s="622"/>
      <c r="CY6" s="622"/>
      <c r="CZ6" s="622"/>
      <c r="DA6" s="623"/>
      <c r="DB6" s="621">
        <v>87.7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1884481</v>
      </c>
      <c r="BO7" s="469"/>
      <c r="BP7" s="469"/>
      <c r="BQ7" s="469"/>
      <c r="BR7" s="469"/>
      <c r="BS7" s="469"/>
      <c r="BT7" s="469"/>
      <c r="BU7" s="470"/>
      <c r="BV7" s="468">
        <v>2061846</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77737003</v>
      </c>
      <c r="CU7" s="469"/>
      <c r="CV7" s="469"/>
      <c r="CW7" s="469"/>
      <c r="CX7" s="469"/>
      <c r="CY7" s="469"/>
      <c r="CZ7" s="469"/>
      <c r="DA7" s="470"/>
      <c r="DB7" s="468">
        <v>76355730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5339272</v>
      </c>
      <c r="BO8" s="469"/>
      <c r="BP8" s="469"/>
      <c r="BQ8" s="469"/>
      <c r="BR8" s="469"/>
      <c r="BS8" s="469"/>
      <c r="BT8" s="469"/>
      <c r="BU8" s="470"/>
      <c r="BV8" s="468">
        <v>4252567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1.04</v>
      </c>
      <c r="CU8" s="582"/>
      <c r="CV8" s="582"/>
      <c r="CW8" s="582"/>
      <c r="CX8" s="582"/>
      <c r="CY8" s="582"/>
      <c r="CZ8" s="582"/>
      <c r="DA8" s="583"/>
      <c r="DB8" s="581">
        <v>1.03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384654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102</v>
      </c>
      <c r="AV9" s="526"/>
      <c r="AW9" s="526"/>
      <c r="AX9" s="526"/>
      <c r="AY9" s="448" t="s">
        <v>115</v>
      </c>
      <c r="AZ9" s="449"/>
      <c r="BA9" s="449"/>
      <c r="BB9" s="449"/>
      <c r="BC9" s="449"/>
      <c r="BD9" s="449"/>
      <c r="BE9" s="449"/>
      <c r="BF9" s="449"/>
      <c r="BG9" s="449"/>
      <c r="BH9" s="449"/>
      <c r="BI9" s="449"/>
      <c r="BJ9" s="449"/>
      <c r="BK9" s="449"/>
      <c r="BL9" s="449"/>
      <c r="BM9" s="450"/>
      <c r="BN9" s="468">
        <v>1086705</v>
      </c>
      <c r="BO9" s="469"/>
      <c r="BP9" s="469"/>
      <c r="BQ9" s="469"/>
      <c r="BR9" s="469"/>
      <c r="BS9" s="469"/>
      <c r="BT9" s="469"/>
      <c r="BU9" s="470"/>
      <c r="BV9" s="468">
        <v>-255153</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6.5</v>
      </c>
      <c r="CU9" s="439"/>
      <c r="CV9" s="439"/>
      <c r="CW9" s="439"/>
      <c r="CX9" s="439"/>
      <c r="CY9" s="439"/>
      <c r="CZ9" s="439"/>
      <c r="DA9" s="440"/>
      <c r="DB9" s="438">
        <v>6.8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381051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4090781</v>
      </c>
      <c r="BO10" s="469"/>
      <c r="BP10" s="469"/>
      <c r="BQ10" s="469"/>
      <c r="BR10" s="469"/>
      <c r="BS10" s="469"/>
      <c r="BT10" s="469"/>
      <c r="BU10" s="470"/>
      <c r="BV10" s="468">
        <v>874511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386252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6523236</v>
      </c>
      <c r="BO12" s="469"/>
      <c r="BP12" s="469"/>
      <c r="BQ12" s="469"/>
      <c r="BR12" s="469"/>
      <c r="BS12" s="469"/>
      <c r="BT12" s="469"/>
      <c r="BU12" s="470"/>
      <c r="BV12" s="468">
        <v>4044451</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374319</v>
      </c>
      <c r="S13" s="572"/>
      <c r="T13" s="572"/>
      <c r="U13" s="572"/>
      <c r="V13" s="573"/>
      <c r="W13" s="559" t="s">
        <v>140</v>
      </c>
      <c r="X13" s="481"/>
      <c r="Y13" s="481"/>
      <c r="Z13" s="481"/>
      <c r="AA13" s="481"/>
      <c r="AB13" s="482"/>
      <c r="AC13" s="444">
        <v>2752</v>
      </c>
      <c r="AD13" s="445"/>
      <c r="AE13" s="445"/>
      <c r="AF13" s="445"/>
      <c r="AG13" s="446"/>
      <c r="AH13" s="444">
        <v>2972</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-1345750</v>
      </c>
      <c r="BO13" s="469"/>
      <c r="BP13" s="469"/>
      <c r="BQ13" s="469"/>
      <c r="BR13" s="469"/>
      <c r="BS13" s="469"/>
      <c r="BT13" s="469"/>
      <c r="BU13" s="470"/>
      <c r="BV13" s="468">
        <v>-3425093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-0.6</v>
      </c>
      <c r="CU13" s="439"/>
      <c r="CV13" s="439"/>
      <c r="CW13" s="439"/>
      <c r="CX13" s="439"/>
      <c r="CY13" s="439"/>
      <c r="CZ13" s="439"/>
      <c r="DA13" s="440"/>
      <c r="DB13" s="438">
        <v>-1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387791</v>
      </c>
      <c r="S14" s="572"/>
      <c r="T14" s="572"/>
      <c r="U14" s="572"/>
      <c r="V14" s="573"/>
      <c r="W14" s="574"/>
      <c r="X14" s="484"/>
      <c r="Y14" s="484"/>
      <c r="Z14" s="484"/>
      <c r="AA14" s="484"/>
      <c r="AB14" s="485"/>
      <c r="AC14" s="564">
        <v>1.5</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147</v>
      </c>
      <c r="N15" s="569"/>
      <c r="O15" s="569"/>
      <c r="P15" s="569"/>
      <c r="Q15" s="570"/>
      <c r="R15" s="571">
        <v>375289</v>
      </c>
      <c r="S15" s="572"/>
      <c r="T15" s="572"/>
      <c r="U15" s="572"/>
      <c r="V15" s="573"/>
      <c r="W15" s="559" t="s">
        <v>148</v>
      </c>
      <c r="X15" s="481"/>
      <c r="Y15" s="481"/>
      <c r="Z15" s="481"/>
      <c r="AA15" s="481"/>
      <c r="AB15" s="482"/>
      <c r="AC15" s="444">
        <v>75226</v>
      </c>
      <c r="AD15" s="445"/>
      <c r="AE15" s="445"/>
      <c r="AF15" s="445"/>
      <c r="AG15" s="446"/>
      <c r="AH15" s="444">
        <v>71978</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60424883</v>
      </c>
      <c r="BO15" s="464"/>
      <c r="BP15" s="464"/>
      <c r="BQ15" s="464"/>
      <c r="BR15" s="464"/>
      <c r="BS15" s="464"/>
      <c r="BT15" s="464"/>
      <c r="BU15" s="465"/>
      <c r="BV15" s="463">
        <v>58906240</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39.9</v>
      </c>
      <c r="AD16" s="565"/>
      <c r="AE16" s="565"/>
      <c r="AF16" s="565"/>
      <c r="AG16" s="566"/>
      <c r="AH16" s="564">
        <v>40.1</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58428430</v>
      </c>
      <c r="BO16" s="469"/>
      <c r="BP16" s="469"/>
      <c r="BQ16" s="469"/>
      <c r="BR16" s="469"/>
      <c r="BS16" s="469"/>
      <c r="BT16" s="469"/>
      <c r="BU16" s="470"/>
      <c r="BV16" s="468">
        <v>56046702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110448</v>
      </c>
      <c r="AD17" s="445"/>
      <c r="AE17" s="445"/>
      <c r="AF17" s="445"/>
      <c r="AG17" s="446"/>
      <c r="AH17" s="444">
        <v>104696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77630661</v>
      </c>
      <c r="BO17" s="469"/>
      <c r="BP17" s="469"/>
      <c r="BQ17" s="469"/>
      <c r="BR17" s="469"/>
      <c r="BS17" s="469"/>
      <c r="BT17" s="469"/>
      <c r="BU17" s="470"/>
      <c r="BV17" s="468">
        <v>76070218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387.2</v>
      </c>
      <c r="M18" s="533"/>
      <c r="N18" s="533"/>
      <c r="O18" s="533"/>
      <c r="P18" s="533"/>
      <c r="Q18" s="533"/>
      <c r="R18" s="534"/>
      <c r="S18" s="534"/>
      <c r="T18" s="534"/>
      <c r="U18" s="534"/>
      <c r="V18" s="535"/>
      <c r="W18" s="549"/>
      <c r="X18" s="550"/>
      <c r="Y18" s="550"/>
      <c r="Z18" s="550"/>
      <c r="AA18" s="550"/>
      <c r="AB18" s="560"/>
      <c r="AC18" s="432">
        <v>58.6</v>
      </c>
      <c r="AD18" s="433"/>
      <c r="AE18" s="433"/>
      <c r="AF18" s="433"/>
      <c r="AG18" s="536"/>
      <c r="AH18" s="432">
        <v>58.3</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69202282</v>
      </c>
      <c r="BO18" s="469"/>
      <c r="BP18" s="469"/>
      <c r="BQ18" s="469"/>
      <c r="BR18" s="469"/>
      <c r="BS18" s="469"/>
      <c r="BT18" s="469"/>
      <c r="BU18" s="470"/>
      <c r="BV18" s="468">
        <v>68050922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993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96214089</v>
      </c>
      <c r="BO19" s="469"/>
      <c r="BP19" s="469"/>
      <c r="BQ19" s="469"/>
      <c r="BR19" s="469"/>
      <c r="BS19" s="469"/>
      <c r="BT19" s="469"/>
      <c r="BU19" s="470"/>
      <c r="BV19" s="468">
        <v>90421948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156619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62261249</v>
      </c>
      <c r="BO23" s="469"/>
      <c r="BP23" s="469"/>
      <c r="BQ23" s="469"/>
      <c r="BR23" s="469"/>
      <c r="BS23" s="469"/>
      <c r="BT23" s="469"/>
      <c r="BU23" s="470"/>
      <c r="BV23" s="468">
        <v>62546319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11220</v>
      </c>
      <c r="R24" s="445"/>
      <c r="S24" s="445"/>
      <c r="T24" s="445"/>
      <c r="U24" s="445"/>
      <c r="V24" s="446"/>
      <c r="W24" s="510"/>
      <c r="X24" s="501"/>
      <c r="Y24" s="502"/>
      <c r="Z24" s="441" t="s">
        <v>172</v>
      </c>
      <c r="AA24" s="442"/>
      <c r="AB24" s="442"/>
      <c r="AC24" s="442"/>
      <c r="AD24" s="442"/>
      <c r="AE24" s="442"/>
      <c r="AF24" s="442"/>
      <c r="AG24" s="443"/>
      <c r="AH24" s="444">
        <v>2497</v>
      </c>
      <c r="AI24" s="445"/>
      <c r="AJ24" s="445"/>
      <c r="AK24" s="445"/>
      <c r="AL24" s="446"/>
      <c r="AM24" s="444">
        <v>7136426</v>
      </c>
      <c r="AN24" s="445"/>
      <c r="AO24" s="445"/>
      <c r="AP24" s="445"/>
      <c r="AQ24" s="445"/>
      <c r="AR24" s="446"/>
      <c r="AS24" s="444">
        <v>2858</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45257439</v>
      </c>
      <c r="BO24" s="469"/>
      <c r="BP24" s="469"/>
      <c r="BQ24" s="469"/>
      <c r="BR24" s="469"/>
      <c r="BS24" s="469"/>
      <c r="BT24" s="469"/>
      <c r="BU24" s="470"/>
      <c r="BV24" s="468">
        <v>46145195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2</v>
      </c>
      <c r="M25" s="445"/>
      <c r="N25" s="445"/>
      <c r="O25" s="445"/>
      <c r="P25" s="446"/>
      <c r="Q25" s="444">
        <v>9420</v>
      </c>
      <c r="R25" s="445"/>
      <c r="S25" s="445"/>
      <c r="T25" s="445"/>
      <c r="U25" s="445"/>
      <c r="V25" s="446"/>
      <c r="W25" s="510"/>
      <c r="X25" s="501"/>
      <c r="Y25" s="502"/>
      <c r="Z25" s="441" t="s">
        <v>175</v>
      </c>
      <c r="AA25" s="442"/>
      <c r="AB25" s="442"/>
      <c r="AC25" s="442"/>
      <c r="AD25" s="442"/>
      <c r="AE25" s="442"/>
      <c r="AF25" s="442"/>
      <c r="AG25" s="443"/>
      <c r="AH25" s="444">
        <v>390</v>
      </c>
      <c r="AI25" s="445"/>
      <c r="AJ25" s="445"/>
      <c r="AK25" s="445"/>
      <c r="AL25" s="446"/>
      <c r="AM25" s="444">
        <v>1115400</v>
      </c>
      <c r="AN25" s="445"/>
      <c r="AO25" s="445"/>
      <c r="AP25" s="445"/>
      <c r="AQ25" s="445"/>
      <c r="AR25" s="446"/>
      <c r="AS25" s="444">
        <v>2860</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32798393</v>
      </c>
      <c r="BO25" s="464"/>
      <c r="BP25" s="464"/>
      <c r="BQ25" s="464"/>
      <c r="BR25" s="464"/>
      <c r="BS25" s="464"/>
      <c r="BT25" s="464"/>
      <c r="BU25" s="465"/>
      <c r="BV25" s="463">
        <v>36095516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7460</v>
      </c>
      <c r="R26" s="445"/>
      <c r="S26" s="445"/>
      <c r="T26" s="445"/>
      <c r="U26" s="445"/>
      <c r="V26" s="446"/>
      <c r="W26" s="510"/>
      <c r="X26" s="501"/>
      <c r="Y26" s="502"/>
      <c r="Z26" s="441" t="s">
        <v>178</v>
      </c>
      <c r="AA26" s="523"/>
      <c r="AB26" s="523"/>
      <c r="AC26" s="523"/>
      <c r="AD26" s="523"/>
      <c r="AE26" s="523"/>
      <c r="AF26" s="523"/>
      <c r="AG26" s="524"/>
      <c r="AH26" s="444">
        <v>332</v>
      </c>
      <c r="AI26" s="445"/>
      <c r="AJ26" s="445"/>
      <c r="AK26" s="445"/>
      <c r="AL26" s="446"/>
      <c r="AM26" s="444">
        <v>977076</v>
      </c>
      <c r="AN26" s="445"/>
      <c r="AO26" s="445"/>
      <c r="AP26" s="445"/>
      <c r="AQ26" s="445"/>
      <c r="AR26" s="446"/>
      <c r="AS26" s="444">
        <v>2943</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7400</v>
      </c>
      <c r="R27" s="445"/>
      <c r="S27" s="445"/>
      <c r="T27" s="445"/>
      <c r="U27" s="445"/>
      <c r="V27" s="446"/>
      <c r="W27" s="510"/>
      <c r="X27" s="501"/>
      <c r="Y27" s="502"/>
      <c r="Z27" s="441" t="s">
        <v>181</v>
      </c>
      <c r="AA27" s="442"/>
      <c r="AB27" s="442"/>
      <c r="AC27" s="442"/>
      <c r="AD27" s="442"/>
      <c r="AE27" s="442"/>
      <c r="AF27" s="442"/>
      <c r="AG27" s="443"/>
      <c r="AH27" s="444">
        <v>73</v>
      </c>
      <c r="AI27" s="445"/>
      <c r="AJ27" s="445"/>
      <c r="AK27" s="445"/>
      <c r="AL27" s="446"/>
      <c r="AM27" s="444">
        <v>229803</v>
      </c>
      <c r="AN27" s="445"/>
      <c r="AO27" s="445"/>
      <c r="AP27" s="445"/>
      <c r="AQ27" s="445"/>
      <c r="AR27" s="446"/>
      <c r="AS27" s="444">
        <v>3148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500000</v>
      </c>
      <c r="BO27" s="472"/>
      <c r="BP27" s="472"/>
      <c r="BQ27" s="472"/>
      <c r="BR27" s="472"/>
      <c r="BS27" s="472"/>
      <c r="BT27" s="472"/>
      <c r="BU27" s="473"/>
      <c r="BV27" s="471">
        <v>500000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6720</v>
      </c>
      <c r="R28" s="445"/>
      <c r="S28" s="445"/>
      <c r="T28" s="445"/>
      <c r="U28" s="445"/>
      <c r="V28" s="446"/>
      <c r="W28" s="510"/>
      <c r="X28" s="501"/>
      <c r="Y28" s="502"/>
      <c r="Z28" s="441" t="s">
        <v>184</v>
      </c>
      <c r="AA28" s="442"/>
      <c r="AB28" s="442"/>
      <c r="AC28" s="442"/>
      <c r="AD28" s="442"/>
      <c r="AE28" s="442"/>
      <c r="AF28" s="442"/>
      <c r="AG28" s="443"/>
      <c r="AH28" s="444" t="s">
        <v>128</v>
      </c>
      <c r="AI28" s="445"/>
      <c r="AJ28" s="445"/>
      <c r="AK28" s="445"/>
      <c r="AL28" s="446"/>
      <c r="AM28" s="444" t="s">
        <v>128</v>
      </c>
      <c r="AN28" s="445"/>
      <c r="AO28" s="445"/>
      <c r="AP28" s="445"/>
      <c r="AQ28" s="445"/>
      <c r="AR28" s="446"/>
      <c r="AS28" s="444" t="s">
        <v>128</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12056707</v>
      </c>
      <c r="BO28" s="464"/>
      <c r="BP28" s="464"/>
      <c r="BQ28" s="464"/>
      <c r="BR28" s="464"/>
      <c r="BS28" s="464"/>
      <c r="BT28" s="464"/>
      <c r="BU28" s="465"/>
      <c r="BV28" s="463">
        <v>11989162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35</v>
      </c>
      <c r="M29" s="445"/>
      <c r="N29" s="445"/>
      <c r="O29" s="445"/>
      <c r="P29" s="446"/>
      <c r="Q29" s="444">
        <v>6170</v>
      </c>
      <c r="R29" s="445"/>
      <c r="S29" s="445"/>
      <c r="T29" s="445"/>
      <c r="U29" s="445"/>
      <c r="V29" s="446"/>
      <c r="W29" s="511"/>
      <c r="X29" s="512"/>
      <c r="Y29" s="513"/>
      <c r="Z29" s="441" t="s">
        <v>187</v>
      </c>
      <c r="AA29" s="442"/>
      <c r="AB29" s="442"/>
      <c r="AC29" s="442"/>
      <c r="AD29" s="442"/>
      <c r="AE29" s="442"/>
      <c r="AF29" s="442"/>
      <c r="AG29" s="443"/>
      <c r="AH29" s="444">
        <v>2570</v>
      </c>
      <c r="AI29" s="445"/>
      <c r="AJ29" s="445"/>
      <c r="AK29" s="445"/>
      <c r="AL29" s="446"/>
      <c r="AM29" s="444">
        <v>7366229</v>
      </c>
      <c r="AN29" s="445"/>
      <c r="AO29" s="445"/>
      <c r="AP29" s="445"/>
      <c r="AQ29" s="445"/>
      <c r="AR29" s="446"/>
      <c r="AS29" s="444">
        <v>2866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t="s">
        <v>138</v>
      </c>
      <c r="BO29" s="469"/>
      <c r="BP29" s="469"/>
      <c r="BQ29" s="469"/>
      <c r="BR29" s="469"/>
      <c r="BS29" s="469"/>
      <c r="BT29" s="469"/>
      <c r="BU29" s="470"/>
      <c r="BV29" s="468" t="s">
        <v>128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100.4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12368370</v>
      </c>
      <c r="BO30" s="472"/>
      <c r="BP30" s="472"/>
      <c r="BQ30" s="472"/>
      <c r="BR30" s="472"/>
      <c r="BS30" s="472"/>
      <c r="BT30" s="472"/>
      <c r="BU30" s="473"/>
      <c r="BV30" s="471">
        <v>12877317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7</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IF('各会計、関係団体の財政状況及び健全化判断比率'!B31="","",'各会計、関係団体の財政状況及び健全化判断比率'!B31)</f>
        <v>病院事業会計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IF('各会計、関係団体の財政状況及び健全化判断比率'!B34="","",'各会計、関係団体の財政状況及び健全化判断比率'!B34)</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15</v>
      </c>
      <c r="BX34" s="427"/>
      <c r="BY34" s="426" t="str">
        <f>IF('各会計、関係団体の財政状況及び健全化判断比率'!B68="","",'各会計、関係団体の財政状況及び健全化判断比率'!B68)</f>
        <v>岡崎市額田郡模範造林組合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岡崎市土地開発公社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継続契約集合支払特別会計</v>
      </c>
      <c r="F35" s="426"/>
      <c r="G35" s="426"/>
      <c r="H35" s="426"/>
      <c r="I35" s="426"/>
      <c r="J35" s="426"/>
      <c r="K35" s="426"/>
      <c r="L35" s="426"/>
      <c r="M35" s="426"/>
      <c r="N35" s="426"/>
      <c r="O35" s="426"/>
      <c r="P35" s="426"/>
      <c r="Q35" s="426"/>
      <c r="R35" s="426"/>
      <c r="S35" s="426"/>
      <c r="T35" s="214"/>
      <c r="U35" s="427">
        <f>IF(W35="","",U34+1)</f>
        <v>8</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IF('各会計、関係団体の財政状況及び健全化判断比率'!B32="","",'各会計、関係団体の財政状況及び健全化判断比率'!B32)</f>
        <v>水道事業会計</v>
      </c>
      <c r="AP35" s="426"/>
      <c r="AQ35" s="426"/>
      <c r="AR35" s="426"/>
      <c r="AS35" s="426"/>
      <c r="AT35" s="426"/>
      <c r="AU35" s="426"/>
      <c r="AV35" s="426"/>
      <c r="AW35" s="426"/>
      <c r="AX35" s="426"/>
      <c r="AY35" s="426"/>
      <c r="AZ35" s="426"/>
      <c r="BA35" s="426"/>
      <c r="BB35" s="426"/>
      <c r="BC35" s="426"/>
      <c r="BD35" s="214"/>
      <c r="BE35" s="427">
        <f t="shared" ref="BE35:BE43" si="1">IF(BG35="","",BE34+1)</f>
        <v>14</v>
      </c>
      <c r="BF35" s="427"/>
      <c r="BG35" s="426" t="str">
        <f>IF('各会計、関係団体の財政状況及び健全化判断比率'!B35="","",'各会計、関係団体の財政状況及び健全化判断比率'!B35)</f>
        <v>阿知和地区工業団地造成事業特別会計</v>
      </c>
      <c r="BH35" s="426"/>
      <c r="BI35" s="426"/>
      <c r="BJ35" s="426"/>
      <c r="BK35" s="426"/>
      <c r="BL35" s="426"/>
      <c r="BM35" s="426"/>
      <c r="BN35" s="426"/>
      <c r="BO35" s="426"/>
      <c r="BP35" s="426"/>
      <c r="BQ35" s="426"/>
      <c r="BR35" s="426"/>
      <c r="BS35" s="426"/>
      <c r="BT35" s="426"/>
      <c r="BU35" s="426"/>
      <c r="BV35" s="214"/>
      <c r="BW35" s="427">
        <f t="shared" ref="BW35:BW43" si="2">IF(BY35="","",BW34+1)</f>
        <v>16</v>
      </c>
      <c r="BX35" s="427"/>
      <c r="BY35" s="426" t="str">
        <f>IF('各会計、関係団体の財政状況及び健全化判断比率'!B69="","",'各会計、関係団体の財政状況及び健全化判断比率'!B69)</f>
        <v>愛知県後期高齢者医療広域連合（一般会計）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公益財団法人岡崎幸田勤労者共済会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額田北部診療所特別会計</v>
      </c>
      <c r="F36" s="426"/>
      <c r="G36" s="426"/>
      <c r="H36" s="426"/>
      <c r="I36" s="426"/>
      <c r="J36" s="426"/>
      <c r="K36" s="426"/>
      <c r="L36" s="426"/>
      <c r="M36" s="426"/>
      <c r="N36" s="426"/>
      <c r="O36" s="426"/>
      <c r="P36" s="426"/>
      <c r="Q36" s="426"/>
      <c r="R36" s="426"/>
      <c r="S36" s="426"/>
      <c r="T36" s="214"/>
      <c r="U36" s="427">
        <f t="shared" ref="U36:U43" si="4">IF(W36="","",U35+1)</f>
        <v>9</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IF('各会計、関係団体の財政状況及び健全化判断比率'!B33="","",'各会計、関係団体の財政状況及び健全化判断比率'!B33)</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17</v>
      </c>
      <c r="BX36" s="427"/>
      <c r="BY36" s="426" t="str">
        <f>IF('各会計、関係団体の財政状況及び健全化判断比率'!B70="","",'各会計、関係団体の財政状況及び健全化判断比率'!B70)</f>
        <v>愛知県後期高齢者医療広域連合（後期高齢者医療特別会計）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f t="shared" si="3"/>
        <v>20</v>
      </c>
      <c r="CP36" s="427"/>
      <c r="CQ36" s="426" t="str">
        <f>IF('各会計、関係団体の財政状況及び健全化判断比率'!BS9="","",'各会計、関係団体の財政状況及び健全化判断比率'!BS9)</f>
        <v>株式会社岡崎情報開発センター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こども発達医療センター特別会計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21</v>
      </c>
      <c r="CP37" s="427"/>
      <c r="CQ37" s="426" t="str">
        <f>IF('各会計、関係団体の財政状況及び健全化判断比率'!BS10="","",'各会計、関係団体の財政状況及び健全化判断比率'!BS10)</f>
        <v>公益財団法人岡崎市スポーツ協会</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岡崎駅東土地区画整理事業清算金特別会計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22</v>
      </c>
      <c r="CP38" s="427"/>
      <c r="CQ38" s="426" t="str">
        <f>IF('各会計、関係団体の財政状況及び健全化判断比率'!BS11="","",'各会計、関係団体の財政状況及び健全化判断比率'!BS11)</f>
        <v>公益財団法人岡崎市学校給食協会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f t="shared" si="5"/>
        <v>6</v>
      </c>
      <c r="D39" s="427"/>
      <c r="E39" s="426" t="str">
        <f>IF('各会計、関係団体の財政状況及び健全化判断比率'!B12="","",'各会計、関係団体の財政状況及び健全化判断比率'!B12)</f>
        <v>母子父子寡婦福祉資金貸付事業特別会計</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23</v>
      </c>
      <c r="CP39" s="427"/>
      <c r="CQ39" s="426" t="str">
        <f>IF('各会計、関係団体の財政状況及び健全化判断比率'!BS12="","",'各会計、関係団体の財政状況及び健全化判断比率'!BS12)</f>
        <v>株式会社岡崎さくら電力</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b7WgybxcScU9J+7y8v5Ci6Gbok9rgyeH7XhmqKFLiIPFSAQD8x1hXTD1Yrikr6JJVBgraLIqqWzFBWi0TZ0Qfg==" saltValue="7ivDp7VcsPBqPufF2CWf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562</v>
      </c>
      <c r="D34" s="1250"/>
      <c r="E34" s="1251"/>
      <c r="F34" s="32">
        <v>16.77</v>
      </c>
      <c r="G34" s="33">
        <v>15.09</v>
      </c>
      <c r="H34" s="33">
        <v>15.84</v>
      </c>
      <c r="I34" s="33">
        <v>16.399999999999999</v>
      </c>
      <c r="J34" s="34">
        <v>15.79</v>
      </c>
      <c r="K34" s="22"/>
      <c r="L34" s="22"/>
      <c r="M34" s="22"/>
      <c r="N34" s="22"/>
      <c r="O34" s="22"/>
      <c r="P34" s="22"/>
    </row>
    <row r="35" spans="1:16" ht="39" customHeight="1" x14ac:dyDescent="0.15">
      <c r="A35" s="22"/>
      <c r="B35" s="35"/>
      <c r="C35" s="1244" t="s">
        <v>563</v>
      </c>
      <c r="D35" s="1245"/>
      <c r="E35" s="1246"/>
      <c r="F35" s="36">
        <v>11.44</v>
      </c>
      <c r="G35" s="37">
        <v>9.34</v>
      </c>
      <c r="H35" s="37">
        <v>8.81</v>
      </c>
      <c r="I35" s="37">
        <v>7.36</v>
      </c>
      <c r="J35" s="38">
        <v>7.75</v>
      </c>
      <c r="K35" s="22"/>
      <c r="L35" s="22"/>
      <c r="M35" s="22"/>
      <c r="N35" s="22"/>
      <c r="O35" s="22"/>
      <c r="P35" s="22"/>
    </row>
    <row r="36" spans="1:16" ht="39" customHeight="1" x14ac:dyDescent="0.15">
      <c r="A36" s="22"/>
      <c r="B36" s="35"/>
      <c r="C36" s="1244" t="s">
        <v>564</v>
      </c>
      <c r="D36" s="1245"/>
      <c r="E36" s="1246"/>
      <c r="F36" s="36">
        <v>5.28</v>
      </c>
      <c r="G36" s="37">
        <v>6.37</v>
      </c>
      <c r="H36" s="37">
        <v>6</v>
      </c>
      <c r="I36" s="37">
        <v>5.55</v>
      </c>
      <c r="J36" s="38">
        <v>6.85</v>
      </c>
      <c r="K36" s="22"/>
      <c r="L36" s="22"/>
      <c r="M36" s="22"/>
      <c r="N36" s="22"/>
      <c r="O36" s="22"/>
      <c r="P36" s="22"/>
    </row>
    <row r="37" spans="1:16" ht="39" customHeight="1" x14ac:dyDescent="0.15">
      <c r="A37" s="22"/>
      <c r="B37" s="35"/>
      <c r="C37" s="1244" t="s">
        <v>565</v>
      </c>
      <c r="D37" s="1245"/>
      <c r="E37" s="1246"/>
      <c r="F37" s="36">
        <v>1.7</v>
      </c>
      <c r="G37" s="37">
        <v>1.44</v>
      </c>
      <c r="H37" s="37">
        <v>2.2799999999999998</v>
      </c>
      <c r="I37" s="37">
        <v>3.68</v>
      </c>
      <c r="J37" s="38">
        <v>4.1500000000000004</v>
      </c>
      <c r="K37" s="22"/>
      <c r="L37" s="22"/>
      <c r="M37" s="22"/>
      <c r="N37" s="22"/>
      <c r="O37" s="22"/>
      <c r="P37" s="22"/>
    </row>
    <row r="38" spans="1:16" ht="39" customHeight="1" x14ac:dyDescent="0.15">
      <c r="A38" s="22"/>
      <c r="B38" s="35"/>
      <c r="C38" s="1244" t="s">
        <v>566</v>
      </c>
      <c r="D38" s="1245"/>
      <c r="E38" s="1246"/>
      <c r="F38" s="36">
        <v>0.74</v>
      </c>
      <c r="G38" s="37">
        <v>0.39</v>
      </c>
      <c r="H38" s="37">
        <v>0.69</v>
      </c>
      <c r="I38" s="37">
        <v>0.53</v>
      </c>
      <c r="J38" s="38">
        <v>0.67</v>
      </c>
      <c r="K38" s="22"/>
      <c r="L38" s="22"/>
      <c r="M38" s="22"/>
      <c r="N38" s="22"/>
      <c r="O38" s="22"/>
      <c r="P38" s="22"/>
    </row>
    <row r="39" spans="1:16" ht="39" customHeight="1" x14ac:dyDescent="0.15">
      <c r="A39" s="22"/>
      <c r="B39" s="35"/>
      <c r="C39" s="1244" t="s">
        <v>567</v>
      </c>
      <c r="D39" s="1245"/>
      <c r="E39" s="1246"/>
      <c r="F39" s="36">
        <v>0.38</v>
      </c>
      <c r="G39" s="37">
        <v>0.67</v>
      </c>
      <c r="H39" s="37">
        <v>0.09</v>
      </c>
      <c r="I39" s="37">
        <v>0.1</v>
      </c>
      <c r="J39" s="38">
        <v>0.3</v>
      </c>
      <c r="K39" s="22"/>
      <c r="L39" s="22"/>
      <c r="M39" s="22"/>
      <c r="N39" s="22"/>
      <c r="O39" s="22"/>
      <c r="P39" s="22"/>
    </row>
    <row r="40" spans="1:16" ht="39" customHeight="1" x14ac:dyDescent="0.15">
      <c r="A40" s="22"/>
      <c r="B40" s="35"/>
      <c r="C40" s="1244" t="s">
        <v>568</v>
      </c>
      <c r="D40" s="1245"/>
      <c r="E40" s="1246"/>
      <c r="F40" s="36">
        <v>0.02</v>
      </c>
      <c r="G40" s="37">
        <v>0.02</v>
      </c>
      <c r="H40" s="37">
        <v>0.01</v>
      </c>
      <c r="I40" s="37">
        <v>0.01</v>
      </c>
      <c r="J40" s="38">
        <v>0</v>
      </c>
      <c r="K40" s="22"/>
      <c r="L40" s="22"/>
      <c r="M40" s="22"/>
      <c r="N40" s="22"/>
      <c r="O40" s="22"/>
      <c r="P40" s="22"/>
    </row>
    <row r="41" spans="1:16" ht="39" customHeight="1" x14ac:dyDescent="0.15">
      <c r="A41" s="22"/>
      <c r="B41" s="35"/>
      <c r="C41" s="1244" t="s">
        <v>569</v>
      </c>
      <c r="D41" s="1245"/>
      <c r="E41" s="1246"/>
      <c r="F41" s="36" t="s">
        <v>511</v>
      </c>
      <c r="G41" s="37" t="s">
        <v>511</v>
      </c>
      <c r="H41" s="37" t="s">
        <v>511</v>
      </c>
      <c r="I41" s="37">
        <v>0.01</v>
      </c>
      <c r="J41" s="38">
        <v>0</v>
      </c>
      <c r="K41" s="22"/>
      <c r="L41" s="22"/>
      <c r="M41" s="22"/>
      <c r="N41" s="22"/>
      <c r="O41" s="22"/>
      <c r="P41" s="22"/>
    </row>
    <row r="42" spans="1:16" ht="39" customHeight="1" x14ac:dyDescent="0.15">
      <c r="A42" s="22"/>
      <c r="B42" s="39"/>
      <c r="C42" s="1244" t="s">
        <v>570</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571</v>
      </c>
      <c r="D43" s="1248"/>
      <c r="E43" s="1249"/>
      <c r="F43" s="41">
        <v>0</v>
      </c>
      <c r="G43" s="42">
        <v>0</v>
      </c>
      <c r="H43" s="42">
        <v>0</v>
      </c>
      <c r="I43" s="42">
        <v>0.19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wIIP3fDcqWNQzBz4AIxNg+LxE75Ht8tnzqcuPcwLo0TfGzfZmamvaDoYDuk9W6o/9aSrPWnvC+mmh16FlZTQA==" saltValue="LmdMMWD3ngbwWqklJmRK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70" zoomScaleNormal="70" zoomScaleSheetLayoutView="55" workbookViewId="0">
      <selection activeCell="K52" sqref="K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6530</v>
      </c>
      <c r="L45" s="60">
        <v>6304</v>
      </c>
      <c r="M45" s="60">
        <v>6176</v>
      </c>
      <c r="N45" s="60">
        <v>6368</v>
      </c>
      <c r="O45" s="61">
        <v>6461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72"/>
      <c r="C48" s="1273"/>
      <c r="D48" s="62"/>
      <c r="E48" s="1254" t="s">
        <v>15</v>
      </c>
      <c r="F48" s="1254"/>
      <c r="G48" s="1254"/>
      <c r="H48" s="1254"/>
      <c r="I48" s="1254"/>
      <c r="J48" s="1255"/>
      <c r="K48" s="63">
        <v>3775</v>
      </c>
      <c r="L48" s="64">
        <v>3692</v>
      </c>
      <c r="M48" s="64">
        <v>3681</v>
      </c>
      <c r="N48" s="64">
        <v>3710</v>
      </c>
      <c r="O48" s="65">
        <v>3600</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511</v>
      </c>
      <c r="L49" s="64" t="s">
        <v>511</v>
      </c>
      <c r="M49" s="64" t="s">
        <v>511</v>
      </c>
      <c r="N49" s="64" t="s">
        <v>511</v>
      </c>
      <c r="O49" s="65" t="s">
        <v>511</v>
      </c>
      <c r="P49" s="48"/>
      <c r="Q49" s="48"/>
      <c r="R49" s="48"/>
      <c r="S49" s="48"/>
      <c r="T49" s="48"/>
      <c r="U49" s="48"/>
    </row>
    <row r="50" spans="1:21" ht="30.75" customHeight="1" x14ac:dyDescent="0.15">
      <c r="A50" s="48"/>
      <c r="B50" s="1272"/>
      <c r="C50" s="1273"/>
      <c r="D50" s="62"/>
      <c r="E50" s="1254" t="s">
        <v>17</v>
      </c>
      <c r="F50" s="1254"/>
      <c r="G50" s="1254"/>
      <c r="H50" s="1254"/>
      <c r="I50" s="1254"/>
      <c r="J50" s="1255"/>
      <c r="K50" s="63">
        <v>161</v>
      </c>
      <c r="L50" s="64">
        <v>204</v>
      </c>
      <c r="M50" s="64">
        <v>217</v>
      </c>
      <c r="N50" s="64">
        <v>223</v>
      </c>
      <c r="O50" s="65">
        <v>370</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511</v>
      </c>
      <c r="L51" s="64" t="s">
        <v>511</v>
      </c>
      <c r="M51" s="64" t="s">
        <v>511</v>
      </c>
      <c r="N51" s="64" t="s">
        <v>511</v>
      </c>
      <c r="O51" s="65" t="s">
        <v>511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11230</v>
      </c>
      <c r="L52" s="64">
        <v>11169</v>
      </c>
      <c r="M52" s="64">
        <v>10939</v>
      </c>
      <c r="N52" s="64">
        <v>10665</v>
      </c>
      <c r="O52" s="65">
        <v>10489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-764</v>
      </c>
      <c r="L53" s="69">
        <v>-969</v>
      </c>
      <c r="M53" s="69">
        <v>-865</v>
      </c>
      <c r="N53" s="69">
        <v>-364</v>
      </c>
      <c r="O53" s="70">
        <v>-58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600</v>
      </c>
      <c r="L57" s="84" t="s">
        <v>600</v>
      </c>
      <c r="M57" s="84" t="s">
        <v>600</v>
      </c>
      <c r="N57" s="84" t="s">
        <v>600</v>
      </c>
      <c r="O57" s="85" t="s">
        <v>600</v>
      </c>
    </row>
    <row r="58" spans="1:21" ht="31.5" customHeight="1" thickBot="1" x14ac:dyDescent="0.2">
      <c r="B58" s="1262"/>
      <c r="C58" s="1263"/>
      <c r="D58" s="1267" t="s">
        <v>27</v>
      </c>
      <c r="E58" s="1268"/>
      <c r="F58" s="1268"/>
      <c r="G58" s="1268"/>
      <c r="H58" s="1268"/>
      <c r="I58" s="1268"/>
      <c r="J58" s="1269"/>
      <c r="K58" s="86" t="s">
        <v>600</v>
      </c>
      <c r="L58" s="87" t="s">
        <v>600</v>
      </c>
      <c r="M58" s="87" t="s">
        <v>600</v>
      </c>
      <c r="N58" s="87" t="s">
        <v>600</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jGlUbn9PfBu1ljFjRkjOJ1U9jm8grv+gY+zX77+NeOhFYGANz91cP9v0KT6ouVsj61dFelxviuYXytTm4nm0A==" saltValue="kltJCFDj31R1lJrfrfrX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90" t="s">
        <v>30</v>
      </c>
      <c r="C41" s="1291"/>
      <c r="D41" s="102"/>
      <c r="E41" s="1292" t="s">
        <v>31</v>
      </c>
      <c r="F41" s="1292"/>
      <c r="G41" s="1292"/>
      <c r="H41" s="1293"/>
      <c r="I41" s="103">
        <v>62208</v>
      </c>
      <c r="J41" s="104">
        <v>61824</v>
      </c>
      <c r="K41" s="104">
        <v>60700</v>
      </c>
      <c r="L41" s="104">
        <v>62666</v>
      </c>
      <c r="M41" s="105">
        <v>62362</v>
      </c>
    </row>
    <row r="42" spans="2:13" ht="27.75" customHeight="1" x14ac:dyDescent="0.15">
      <c r="B42" s="1280"/>
      <c r="C42" s="1281"/>
      <c r="D42" s="106"/>
      <c r="E42" s="1284" t="s">
        <v>32</v>
      </c>
      <c r="F42" s="1284"/>
      <c r="G42" s="1284"/>
      <c r="H42" s="1285"/>
      <c r="I42" s="107">
        <v>4396</v>
      </c>
      <c r="J42" s="108">
        <v>3505</v>
      </c>
      <c r="K42" s="108">
        <v>4011</v>
      </c>
      <c r="L42" s="108">
        <v>4391</v>
      </c>
      <c r="M42" s="109">
        <v>5254</v>
      </c>
    </row>
    <row r="43" spans="2:13" ht="27.75" customHeight="1" x14ac:dyDescent="0.15">
      <c r="B43" s="1280"/>
      <c r="C43" s="1281"/>
      <c r="D43" s="106"/>
      <c r="E43" s="1284" t="s">
        <v>33</v>
      </c>
      <c r="F43" s="1284"/>
      <c r="G43" s="1284"/>
      <c r="H43" s="1285"/>
      <c r="I43" s="107">
        <v>52468</v>
      </c>
      <c r="J43" s="108">
        <v>48163</v>
      </c>
      <c r="K43" s="108">
        <v>47919</v>
      </c>
      <c r="L43" s="108">
        <v>49941</v>
      </c>
      <c r="M43" s="109">
        <v>49071</v>
      </c>
    </row>
    <row r="44" spans="2:13" ht="27.75" customHeight="1" x14ac:dyDescent="0.15">
      <c r="B44" s="1280"/>
      <c r="C44" s="1281"/>
      <c r="D44" s="106"/>
      <c r="E44" s="1284" t="s">
        <v>34</v>
      </c>
      <c r="F44" s="1284"/>
      <c r="G44" s="1284"/>
      <c r="H44" s="1285"/>
      <c r="I44" s="107" t="s">
        <v>511</v>
      </c>
      <c r="J44" s="108" t="s">
        <v>511</v>
      </c>
      <c r="K44" s="108" t="s">
        <v>511</v>
      </c>
      <c r="L44" s="108" t="s">
        <v>511</v>
      </c>
      <c r="M44" s="109" t="s">
        <v>511</v>
      </c>
    </row>
    <row r="45" spans="2:13" ht="27.75" customHeight="1" x14ac:dyDescent="0.15">
      <c r="B45" s="1280"/>
      <c r="C45" s="1281"/>
      <c r="D45" s="106"/>
      <c r="E45" s="1284" t="s">
        <v>35</v>
      </c>
      <c r="F45" s="1284"/>
      <c r="G45" s="1284"/>
      <c r="H45" s="1285"/>
      <c r="I45" s="107">
        <v>14592</v>
      </c>
      <c r="J45" s="108">
        <v>14133</v>
      </c>
      <c r="K45" s="108">
        <v>14230</v>
      </c>
      <c r="L45" s="108">
        <v>14143</v>
      </c>
      <c r="M45" s="109">
        <v>13984</v>
      </c>
    </row>
    <row r="46" spans="2:13" ht="27.75" customHeight="1" x14ac:dyDescent="0.15">
      <c r="B46" s="1280"/>
      <c r="C46" s="1281"/>
      <c r="D46" s="110"/>
      <c r="E46" s="1284" t="s">
        <v>36</v>
      </c>
      <c r="F46" s="1284"/>
      <c r="G46" s="1284"/>
      <c r="H46" s="1285"/>
      <c r="I46" s="107">
        <v>3</v>
      </c>
      <c r="J46" s="108">
        <v>6</v>
      </c>
      <c r="K46" s="108">
        <v>1</v>
      </c>
      <c r="L46" s="108">
        <v>1</v>
      </c>
      <c r="M46" s="109">
        <v>2</v>
      </c>
    </row>
    <row r="47" spans="2:13" ht="27.75" customHeight="1" x14ac:dyDescent="0.15">
      <c r="B47" s="1280"/>
      <c r="C47" s="1281"/>
      <c r="D47" s="111"/>
      <c r="E47" s="1294" t="s">
        <v>37</v>
      </c>
      <c r="F47" s="1295"/>
      <c r="G47" s="1295"/>
      <c r="H47" s="1296"/>
      <c r="I47" s="107" t="s">
        <v>511</v>
      </c>
      <c r="J47" s="108" t="s">
        <v>511</v>
      </c>
      <c r="K47" s="108" t="s">
        <v>511</v>
      </c>
      <c r="L47" s="108" t="s">
        <v>511</v>
      </c>
      <c r="M47" s="109" t="s">
        <v>511</v>
      </c>
    </row>
    <row r="48" spans="2:13" ht="27.75" customHeight="1" x14ac:dyDescent="0.15">
      <c r="B48" s="1280"/>
      <c r="C48" s="1281"/>
      <c r="D48" s="106"/>
      <c r="E48" s="1284" t="s">
        <v>38</v>
      </c>
      <c r="F48" s="1284"/>
      <c r="G48" s="1284"/>
      <c r="H48" s="1285"/>
      <c r="I48" s="107" t="s">
        <v>511</v>
      </c>
      <c r="J48" s="108" t="s">
        <v>511</v>
      </c>
      <c r="K48" s="108" t="s">
        <v>511</v>
      </c>
      <c r="L48" s="108" t="s">
        <v>511</v>
      </c>
      <c r="M48" s="109" t="s">
        <v>511</v>
      </c>
    </row>
    <row r="49" spans="2:13" ht="27.75" customHeight="1" x14ac:dyDescent="0.15">
      <c r="B49" s="1282"/>
      <c r="C49" s="1283"/>
      <c r="D49" s="106"/>
      <c r="E49" s="1284" t="s">
        <v>39</v>
      </c>
      <c r="F49" s="1284"/>
      <c r="G49" s="1284"/>
      <c r="H49" s="1285"/>
      <c r="I49" s="107" t="s">
        <v>511</v>
      </c>
      <c r="J49" s="108" t="s">
        <v>511</v>
      </c>
      <c r="K49" s="108" t="s">
        <v>511</v>
      </c>
      <c r="L49" s="108" t="s">
        <v>511</v>
      </c>
      <c r="M49" s="109" t="s">
        <v>511</v>
      </c>
    </row>
    <row r="50" spans="2:13" ht="27.75" customHeight="1" x14ac:dyDescent="0.15">
      <c r="B50" s="1278" t="s">
        <v>40</v>
      </c>
      <c r="C50" s="1279"/>
      <c r="D50" s="112"/>
      <c r="E50" s="1284" t="s">
        <v>41</v>
      </c>
      <c r="F50" s="1284"/>
      <c r="G50" s="1284"/>
      <c r="H50" s="1285"/>
      <c r="I50" s="107">
        <v>32627</v>
      </c>
      <c r="J50" s="108">
        <v>32160</v>
      </c>
      <c r="K50" s="108">
        <v>31646</v>
      </c>
      <c r="L50" s="108">
        <v>26863</v>
      </c>
      <c r="M50" s="109">
        <v>26383</v>
      </c>
    </row>
    <row r="51" spans="2:13" ht="27.75" customHeight="1" x14ac:dyDescent="0.15">
      <c r="B51" s="1280"/>
      <c r="C51" s="1281"/>
      <c r="D51" s="106"/>
      <c r="E51" s="1284" t="s">
        <v>42</v>
      </c>
      <c r="F51" s="1284"/>
      <c r="G51" s="1284"/>
      <c r="H51" s="1285"/>
      <c r="I51" s="107">
        <v>39538</v>
      </c>
      <c r="J51" s="108">
        <v>37140</v>
      </c>
      <c r="K51" s="108">
        <v>41634</v>
      </c>
      <c r="L51" s="108">
        <v>46391</v>
      </c>
      <c r="M51" s="109">
        <v>50762</v>
      </c>
    </row>
    <row r="52" spans="2:13" ht="27.75" customHeight="1" x14ac:dyDescent="0.15">
      <c r="B52" s="1282"/>
      <c r="C52" s="1283"/>
      <c r="D52" s="106"/>
      <c r="E52" s="1284" t="s">
        <v>43</v>
      </c>
      <c r="F52" s="1284"/>
      <c r="G52" s="1284"/>
      <c r="H52" s="1285"/>
      <c r="I52" s="107">
        <v>82475</v>
      </c>
      <c r="J52" s="108">
        <v>78242</v>
      </c>
      <c r="K52" s="108">
        <v>76311</v>
      </c>
      <c r="L52" s="108">
        <v>73258</v>
      </c>
      <c r="M52" s="109">
        <v>70406</v>
      </c>
    </row>
    <row r="53" spans="2:13" ht="27.75" customHeight="1" thickBot="1" x14ac:dyDescent="0.2">
      <c r="B53" s="1286" t="s">
        <v>44</v>
      </c>
      <c r="C53" s="1287"/>
      <c r="D53" s="113"/>
      <c r="E53" s="1288" t="s">
        <v>45</v>
      </c>
      <c r="F53" s="1288"/>
      <c r="G53" s="1288"/>
      <c r="H53" s="1289"/>
      <c r="I53" s="114">
        <v>-20973</v>
      </c>
      <c r="J53" s="115">
        <v>-19912</v>
      </c>
      <c r="K53" s="115">
        <v>-22729</v>
      </c>
      <c r="L53" s="115">
        <v>-15369</v>
      </c>
      <c r="M53" s="116">
        <v>-16877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75QBlAaJXKkH6PVtKgQ7DhA5H8iyLE5KuNDP7ygI8+29uinVQwC/XOUW+TMItBMTKse7FCi61xqr5FQOw6aXA==" saltValue="9PbuvzH4Uuc+bjb60hy7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55" zoomScaleNormal="55"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12159</v>
      </c>
      <c r="G55" s="128">
        <v>11989</v>
      </c>
      <c r="H55" s="129">
        <v>12057</v>
      </c>
    </row>
    <row r="56" spans="2:8" ht="52.5" customHeight="1" x14ac:dyDescent="0.15">
      <c r="B56" s="130"/>
      <c r="C56" s="1307" t="s">
        <v>49</v>
      </c>
      <c r="D56" s="1307"/>
      <c r="E56" s="1308"/>
      <c r="F56" s="131" t="s">
        <v>511</v>
      </c>
      <c r="G56" s="131" t="s">
        <v>511</v>
      </c>
      <c r="H56" s="132" t="s">
        <v>511</v>
      </c>
    </row>
    <row r="57" spans="2:8" ht="53.25" customHeight="1" x14ac:dyDescent="0.15">
      <c r="B57" s="130"/>
      <c r="C57" s="1309" t="s">
        <v>50</v>
      </c>
      <c r="D57" s="1309"/>
      <c r="E57" s="1310"/>
      <c r="F57" s="133">
        <v>17130</v>
      </c>
      <c r="G57" s="133">
        <v>12877</v>
      </c>
      <c r="H57" s="134">
        <v>12368</v>
      </c>
    </row>
    <row r="58" spans="2:8" ht="45.75" customHeight="1" x14ac:dyDescent="0.15">
      <c r="B58" s="135"/>
      <c r="C58" s="1297" t="s">
        <v>578</v>
      </c>
      <c r="D58" s="1298"/>
      <c r="E58" s="1299"/>
      <c r="F58" s="136">
        <v>6071</v>
      </c>
      <c r="G58" s="136">
        <v>5388</v>
      </c>
      <c r="H58" s="137">
        <v>5393</v>
      </c>
    </row>
    <row r="59" spans="2:8" ht="45.75" customHeight="1" x14ac:dyDescent="0.15">
      <c r="B59" s="135"/>
      <c r="C59" s="1297" t="s">
        <v>579</v>
      </c>
      <c r="D59" s="1298"/>
      <c r="E59" s="1299"/>
      <c r="F59" s="136">
        <v>3236</v>
      </c>
      <c r="G59" s="136">
        <v>2784</v>
      </c>
      <c r="H59" s="137">
        <v>2723</v>
      </c>
    </row>
    <row r="60" spans="2:8" ht="45.75" customHeight="1" x14ac:dyDescent="0.15">
      <c r="B60" s="135"/>
      <c r="C60" s="1297" t="s">
        <v>580</v>
      </c>
      <c r="D60" s="1298"/>
      <c r="E60" s="1299"/>
      <c r="F60" s="136">
        <v>2477</v>
      </c>
      <c r="G60" s="136">
        <v>2304</v>
      </c>
      <c r="H60" s="137">
        <v>2311</v>
      </c>
    </row>
    <row r="61" spans="2:8" ht="45.75" customHeight="1" x14ac:dyDescent="0.15">
      <c r="B61" s="135"/>
      <c r="C61" s="1297" t="s">
        <v>581</v>
      </c>
      <c r="D61" s="1298"/>
      <c r="E61" s="1299"/>
      <c r="F61" s="136">
        <v>963</v>
      </c>
      <c r="G61" s="136">
        <v>961</v>
      </c>
      <c r="H61" s="137">
        <v>964</v>
      </c>
    </row>
    <row r="62" spans="2:8" ht="45.75" customHeight="1" thickBot="1" x14ac:dyDescent="0.2">
      <c r="B62" s="138"/>
      <c r="C62" s="1300" t="s">
        <v>582</v>
      </c>
      <c r="D62" s="1301"/>
      <c r="E62" s="1302"/>
      <c r="F62" s="139">
        <v>1115</v>
      </c>
      <c r="G62" s="139">
        <v>1117</v>
      </c>
      <c r="H62" s="140">
        <v>749</v>
      </c>
    </row>
    <row r="63" spans="2:8" ht="52.5" customHeight="1" thickBot="1" x14ac:dyDescent="0.2">
      <c r="B63" s="141"/>
      <c r="C63" s="1303" t="s">
        <v>51</v>
      </c>
      <c r="D63" s="1303"/>
      <c r="E63" s="1304"/>
      <c r="F63" s="142">
        <v>29289</v>
      </c>
      <c r="G63" s="142">
        <v>24866</v>
      </c>
      <c r="H63" s="143">
        <v>24425</v>
      </c>
    </row>
    <row r="64" spans="2:8" ht="15" customHeight="1" x14ac:dyDescent="0.15"/>
  </sheetData>
  <sheetProtection algorithmName="SHA-512" hashValue="oXdVguI4au9Zc3Eh9Zgz/+EnwMSlq3/DRoRSltNzXLvJo8JWKLu1ZIIvDlAwGvB7XU3bz8XDSzjADGUQCGtWZw==" saltValue="bp+ygw1GPDVldv0U6oG4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Normal="100" zoomScaleSheetLayoutView="55" workbookViewId="0">
      <selection activeCell="CQ39" sqref="CQ3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604</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552</v>
      </c>
      <c r="BQ50" s="1316"/>
      <c r="BR50" s="1316"/>
      <c r="BS50" s="1316"/>
      <c r="BT50" s="1316"/>
      <c r="BU50" s="1316"/>
      <c r="BV50" s="1316"/>
      <c r="BW50" s="1316"/>
      <c r="BX50" s="1316" t="s">
        <v>553</v>
      </c>
      <c r="BY50" s="1316"/>
      <c r="BZ50" s="1316"/>
      <c r="CA50" s="1316"/>
      <c r="CB50" s="1316"/>
      <c r="CC50" s="1316"/>
      <c r="CD50" s="1316"/>
      <c r="CE50" s="1316"/>
      <c r="CF50" s="1316" t="s">
        <v>554</v>
      </c>
      <c r="CG50" s="1316"/>
      <c r="CH50" s="1316"/>
      <c r="CI50" s="1316"/>
      <c r="CJ50" s="1316"/>
      <c r="CK50" s="1316"/>
      <c r="CL50" s="1316"/>
      <c r="CM50" s="1316"/>
      <c r="CN50" s="1316" t="s">
        <v>555</v>
      </c>
      <c r="CO50" s="1316"/>
      <c r="CP50" s="1316"/>
      <c r="CQ50" s="1316"/>
      <c r="CR50" s="1316"/>
      <c r="CS50" s="1316"/>
      <c r="CT50" s="1316"/>
      <c r="CU50" s="1316"/>
      <c r="CV50" s="1316" t="s">
        <v>556</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605</v>
      </c>
      <c r="AO51" s="1314"/>
      <c r="AP51" s="1314"/>
      <c r="AQ51" s="1314"/>
      <c r="AR51" s="1314"/>
      <c r="AS51" s="1314"/>
      <c r="AT51" s="1314"/>
      <c r="AU51" s="1314"/>
      <c r="AV51" s="1314"/>
      <c r="AW51" s="1314"/>
      <c r="AX51" s="1314"/>
      <c r="AY51" s="1314"/>
      <c r="AZ51" s="1314"/>
      <c r="BA51" s="1314"/>
      <c r="BB51" s="1314" t="s">
        <v>606</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11">
        <v>58.1</v>
      </c>
      <c r="BQ53" s="1311"/>
      <c r="BR53" s="1311"/>
      <c r="BS53" s="1311"/>
      <c r="BT53" s="1311"/>
      <c r="BU53" s="1311"/>
      <c r="BV53" s="1311"/>
      <c r="BW53" s="1311"/>
      <c r="BX53" s="1311">
        <v>59.1</v>
      </c>
      <c r="BY53" s="1311"/>
      <c r="BZ53" s="1311"/>
      <c r="CA53" s="1311"/>
      <c r="CB53" s="1311"/>
      <c r="CC53" s="1311"/>
      <c r="CD53" s="1311"/>
      <c r="CE53" s="1311"/>
      <c r="CF53" s="1311">
        <v>60.2</v>
      </c>
      <c r="CG53" s="1311"/>
      <c r="CH53" s="1311"/>
      <c r="CI53" s="1311"/>
      <c r="CJ53" s="1311"/>
      <c r="CK53" s="1311"/>
      <c r="CL53" s="1311"/>
      <c r="CM53" s="1311"/>
      <c r="CN53" s="1311">
        <v>60.2</v>
      </c>
      <c r="CO53" s="1311"/>
      <c r="CP53" s="1311"/>
      <c r="CQ53" s="1311"/>
      <c r="CR53" s="1311"/>
      <c r="CS53" s="1311"/>
      <c r="CT53" s="1311"/>
      <c r="CU53" s="1311"/>
      <c r="CV53" s="1311">
        <v>61.2</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608</v>
      </c>
      <c r="AO55" s="1316"/>
      <c r="AP55" s="1316"/>
      <c r="AQ55" s="1316"/>
      <c r="AR55" s="1316"/>
      <c r="AS55" s="1316"/>
      <c r="AT55" s="1316"/>
      <c r="AU55" s="1316"/>
      <c r="AV55" s="1316"/>
      <c r="AW55" s="1316"/>
      <c r="AX55" s="1316"/>
      <c r="AY55" s="1316"/>
      <c r="AZ55" s="1316"/>
      <c r="BA55" s="1316"/>
      <c r="BB55" s="1314" t="s">
        <v>606</v>
      </c>
      <c r="BC55" s="1314"/>
      <c r="BD55" s="1314"/>
      <c r="BE55" s="1314"/>
      <c r="BF55" s="1314"/>
      <c r="BG55" s="1314"/>
      <c r="BH55" s="1314"/>
      <c r="BI55" s="1314"/>
      <c r="BJ55" s="1314"/>
      <c r="BK55" s="1314"/>
      <c r="BL55" s="1314"/>
      <c r="BM55" s="1314"/>
      <c r="BN55" s="1314"/>
      <c r="BO55" s="1314"/>
      <c r="BP55" s="1311">
        <v>38.9</v>
      </c>
      <c r="BQ55" s="1311"/>
      <c r="BR55" s="1311"/>
      <c r="BS55" s="1311"/>
      <c r="BT55" s="1311"/>
      <c r="BU55" s="1311"/>
      <c r="BV55" s="1311"/>
      <c r="BW55" s="1311"/>
      <c r="BX55" s="1311">
        <v>37.6</v>
      </c>
      <c r="BY55" s="1311"/>
      <c r="BZ55" s="1311"/>
      <c r="CA55" s="1311"/>
      <c r="CB55" s="1311"/>
      <c r="CC55" s="1311"/>
      <c r="CD55" s="1311"/>
      <c r="CE55" s="1311"/>
      <c r="CF55" s="1311">
        <v>34</v>
      </c>
      <c r="CG55" s="1311"/>
      <c r="CH55" s="1311"/>
      <c r="CI55" s="1311"/>
      <c r="CJ55" s="1311"/>
      <c r="CK55" s="1311"/>
      <c r="CL55" s="1311"/>
      <c r="CM55" s="1311"/>
      <c r="CN55" s="1311">
        <v>33.9</v>
      </c>
      <c r="CO55" s="1311"/>
      <c r="CP55" s="1311"/>
      <c r="CQ55" s="1311"/>
      <c r="CR55" s="1311"/>
      <c r="CS55" s="1311"/>
      <c r="CT55" s="1311"/>
      <c r="CU55" s="1311"/>
      <c r="CV55" s="1311">
        <v>31.5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607</v>
      </c>
      <c r="BC57" s="1314"/>
      <c r="BD57" s="1314"/>
      <c r="BE57" s="1314"/>
      <c r="BF57" s="1314"/>
      <c r="BG57" s="1314"/>
      <c r="BH57" s="1314"/>
      <c r="BI57" s="1314"/>
      <c r="BJ57" s="1314"/>
      <c r="BK57" s="1314"/>
      <c r="BL57" s="1314"/>
      <c r="BM57" s="1314"/>
      <c r="BN57" s="1314"/>
      <c r="BO57" s="1314"/>
      <c r="BP57" s="1311">
        <v>59.3</v>
      </c>
      <c r="BQ57" s="1311"/>
      <c r="BR57" s="1311"/>
      <c r="BS57" s="1311"/>
      <c r="BT57" s="1311"/>
      <c r="BU57" s="1311"/>
      <c r="BV57" s="1311"/>
      <c r="BW57" s="1311"/>
      <c r="BX57" s="1311">
        <v>60</v>
      </c>
      <c r="BY57" s="1311"/>
      <c r="BZ57" s="1311"/>
      <c r="CA57" s="1311"/>
      <c r="CB57" s="1311"/>
      <c r="CC57" s="1311"/>
      <c r="CD57" s="1311"/>
      <c r="CE57" s="1311"/>
      <c r="CF57" s="1311">
        <v>61.1</v>
      </c>
      <c r="CG57" s="1311"/>
      <c r="CH57" s="1311"/>
      <c r="CI57" s="1311"/>
      <c r="CJ57" s="1311"/>
      <c r="CK57" s="1311"/>
      <c r="CL57" s="1311"/>
      <c r="CM57" s="1311"/>
      <c r="CN57" s="1311">
        <v>61.9</v>
      </c>
      <c r="CO57" s="1311"/>
      <c r="CP57" s="1311"/>
      <c r="CQ57" s="1311"/>
      <c r="CR57" s="1311"/>
      <c r="CS57" s="1311"/>
      <c r="CT57" s="1311"/>
      <c r="CU57" s="1311"/>
      <c r="CV57" s="1311">
        <v>62.6</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609</v>
      </c>
    </row>
    <row r="64" spans="1:109" x14ac:dyDescent="0.15">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604</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552</v>
      </c>
      <c r="BQ72" s="1316"/>
      <c r="BR72" s="1316"/>
      <c r="BS72" s="1316"/>
      <c r="BT72" s="1316"/>
      <c r="BU72" s="1316"/>
      <c r="BV72" s="1316"/>
      <c r="BW72" s="1316"/>
      <c r="BX72" s="1316" t="s">
        <v>553</v>
      </c>
      <c r="BY72" s="1316"/>
      <c r="BZ72" s="1316"/>
      <c r="CA72" s="1316"/>
      <c r="CB72" s="1316"/>
      <c r="CC72" s="1316"/>
      <c r="CD72" s="1316"/>
      <c r="CE72" s="1316"/>
      <c r="CF72" s="1316" t="s">
        <v>554</v>
      </c>
      <c r="CG72" s="1316"/>
      <c r="CH72" s="1316"/>
      <c r="CI72" s="1316"/>
      <c r="CJ72" s="1316"/>
      <c r="CK72" s="1316"/>
      <c r="CL72" s="1316"/>
      <c r="CM72" s="1316"/>
      <c r="CN72" s="1316" t="s">
        <v>555</v>
      </c>
      <c r="CO72" s="1316"/>
      <c r="CP72" s="1316"/>
      <c r="CQ72" s="1316"/>
      <c r="CR72" s="1316"/>
      <c r="CS72" s="1316"/>
      <c r="CT72" s="1316"/>
      <c r="CU72" s="1316"/>
      <c r="CV72" s="1316" t="s">
        <v>556</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-1.4</v>
      </c>
      <c r="BQ75" s="1311"/>
      <c r="BR75" s="1311"/>
      <c r="BS75" s="1311"/>
      <c r="BT75" s="1311"/>
      <c r="BU75" s="1311"/>
      <c r="BV75" s="1311"/>
      <c r="BW75" s="1311"/>
      <c r="BX75" s="1311">
        <v>-1.2</v>
      </c>
      <c r="BY75" s="1311"/>
      <c r="BZ75" s="1311"/>
      <c r="CA75" s="1311"/>
      <c r="CB75" s="1311"/>
      <c r="CC75" s="1311"/>
      <c r="CD75" s="1311"/>
      <c r="CE75" s="1311"/>
      <c r="CF75" s="1311">
        <v>-1.2</v>
      </c>
      <c r="CG75" s="1311"/>
      <c r="CH75" s="1311"/>
      <c r="CI75" s="1311"/>
      <c r="CJ75" s="1311"/>
      <c r="CK75" s="1311"/>
      <c r="CL75" s="1311"/>
      <c r="CM75" s="1311"/>
      <c r="CN75" s="1311">
        <v>-1</v>
      </c>
      <c r="CO75" s="1311"/>
      <c r="CP75" s="1311"/>
      <c r="CQ75" s="1311"/>
      <c r="CR75" s="1311"/>
      <c r="CS75" s="1311"/>
      <c r="CT75" s="1311"/>
      <c r="CU75" s="1311"/>
      <c r="CV75" s="1311">
        <v>-0.6</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608</v>
      </c>
      <c r="AO77" s="1316"/>
      <c r="AP77" s="1316"/>
      <c r="AQ77" s="1316"/>
      <c r="AR77" s="1316"/>
      <c r="AS77" s="1316"/>
      <c r="AT77" s="1316"/>
      <c r="AU77" s="1316"/>
      <c r="AV77" s="1316"/>
      <c r="AW77" s="1316"/>
      <c r="AX77" s="1316"/>
      <c r="AY77" s="1316"/>
      <c r="AZ77" s="1316"/>
      <c r="BA77" s="1316"/>
      <c r="BB77" s="1314" t="s">
        <v>606</v>
      </c>
      <c r="BC77" s="1314"/>
      <c r="BD77" s="1314"/>
      <c r="BE77" s="1314"/>
      <c r="BF77" s="1314"/>
      <c r="BG77" s="1314"/>
      <c r="BH77" s="1314"/>
      <c r="BI77" s="1314"/>
      <c r="BJ77" s="1314"/>
      <c r="BK77" s="1314"/>
      <c r="BL77" s="1314"/>
      <c r="BM77" s="1314"/>
      <c r="BN77" s="1314"/>
      <c r="BO77" s="1314"/>
      <c r="BP77" s="1311">
        <v>38.9</v>
      </c>
      <c r="BQ77" s="1311"/>
      <c r="BR77" s="1311"/>
      <c r="BS77" s="1311"/>
      <c r="BT77" s="1311"/>
      <c r="BU77" s="1311"/>
      <c r="BV77" s="1311"/>
      <c r="BW77" s="1311"/>
      <c r="BX77" s="1311">
        <v>37.6</v>
      </c>
      <c r="BY77" s="1311"/>
      <c r="BZ77" s="1311"/>
      <c r="CA77" s="1311"/>
      <c r="CB77" s="1311"/>
      <c r="CC77" s="1311"/>
      <c r="CD77" s="1311"/>
      <c r="CE77" s="1311"/>
      <c r="CF77" s="1311">
        <v>34</v>
      </c>
      <c r="CG77" s="1311"/>
      <c r="CH77" s="1311"/>
      <c r="CI77" s="1311"/>
      <c r="CJ77" s="1311"/>
      <c r="CK77" s="1311"/>
      <c r="CL77" s="1311"/>
      <c r="CM77" s="1311"/>
      <c r="CN77" s="1311">
        <v>33.9</v>
      </c>
      <c r="CO77" s="1311"/>
      <c r="CP77" s="1311"/>
      <c r="CQ77" s="1311"/>
      <c r="CR77" s="1311"/>
      <c r="CS77" s="1311"/>
      <c r="CT77" s="1311"/>
      <c r="CU77" s="1311"/>
      <c r="CV77" s="1311">
        <v>31.5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610</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6.1</v>
      </c>
      <c r="BY79" s="1311"/>
      <c r="BZ79" s="1311"/>
      <c r="CA79" s="1311"/>
      <c r="CB79" s="1311"/>
      <c r="CC79" s="1311"/>
      <c r="CD79" s="1311"/>
      <c r="CE79" s="1311"/>
      <c r="CF79" s="1311">
        <v>5.9</v>
      </c>
      <c r="CG79" s="1311"/>
      <c r="CH79" s="1311"/>
      <c r="CI79" s="1311"/>
      <c r="CJ79" s="1311"/>
      <c r="CK79" s="1311"/>
      <c r="CL79" s="1311"/>
      <c r="CM79" s="1311"/>
      <c r="CN79" s="1311">
        <v>5.7</v>
      </c>
      <c r="CO79" s="1311"/>
      <c r="CP79" s="1311"/>
      <c r="CQ79" s="1311"/>
      <c r="CR79" s="1311"/>
      <c r="CS79" s="1311"/>
      <c r="CT79" s="1311"/>
      <c r="CU79" s="1311"/>
      <c r="CV79" s="1311">
        <v>5.4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BrkjaPJBEeHFikSy04R334tfRg2vso1XC5hZHw2knba+hmRElq9uD69mFqi4uixd8n3kQHi18KEcxz+tUL/qg==" saltValue="HTbAlthee7lkto5EG7b5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70" workbookViewId="0">
      <selection activeCell="CQ39" sqref="CQ3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611</v>
      </c>
    </row>
  </sheetData>
  <sheetProtection algorithmName="SHA-512" hashValue="Kv7sVpxjtE3Zhc7Bbh+rARNG5VKSu9ou349rHJJQRurXM86Rm8TZmZTWy5aOTJsvp0wvpTO44I2mYi1XAoN1LA==" saltValue="UPYKzX1hDKGfaIpQppir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 zoomScaleNormal="100" zoomScaleSheetLayoutView="55" workbookViewId="0">
      <selection activeCell="CQ39" sqref="CQ3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612</v>
      </c>
    </row>
  </sheetData>
  <sheetProtection algorithmName="SHA-512" hashValue="AXsHj8SmYRIE/cebtmEETWBXOLW7sdFS4zGF99AArFdwwqE6686Nr5UkMK+SwBTKGvF8fnyU1GdaQ/Tw0oDqCQ==" saltValue="gORtRi7e/gm+m5YfX86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47761</v>
      </c>
      <c r="E3" s="162"/>
      <c r="F3" s="163">
        <v>46395</v>
      </c>
      <c r="G3" s="164"/>
      <c r="H3" s="165"/>
    </row>
    <row r="4" spans="1:8" x14ac:dyDescent="0.15">
      <c r="A4" s="166"/>
      <c r="B4" s="167"/>
      <c r="C4" s="168"/>
      <c r="D4" s="169">
        <v>38244</v>
      </c>
      <c r="E4" s="170"/>
      <c r="F4" s="171">
        <v>26304</v>
      </c>
      <c r="G4" s="172"/>
      <c r="H4" s="173"/>
    </row>
    <row r="5" spans="1:8" x14ac:dyDescent="0.15">
      <c r="A5" s="154" t="s">
        <v>544</v>
      </c>
      <c r="B5" s="159"/>
      <c r="C5" s="160"/>
      <c r="D5" s="161">
        <v>50848</v>
      </c>
      <c r="E5" s="162"/>
      <c r="F5" s="163">
        <v>48088</v>
      </c>
      <c r="G5" s="164"/>
      <c r="H5" s="165"/>
    </row>
    <row r="6" spans="1:8" x14ac:dyDescent="0.15">
      <c r="A6" s="166"/>
      <c r="B6" s="167"/>
      <c r="C6" s="168"/>
      <c r="D6" s="169">
        <v>39228</v>
      </c>
      <c r="E6" s="170"/>
      <c r="F6" s="171">
        <v>25183</v>
      </c>
      <c r="G6" s="172"/>
      <c r="H6" s="173"/>
    </row>
    <row r="7" spans="1:8" x14ac:dyDescent="0.15">
      <c r="A7" s="154" t="s">
        <v>545</v>
      </c>
      <c r="B7" s="159"/>
      <c r="C7" s="160"/>
      <c r="D7" s="161">
        <v>51013</v>
      </c>
      <c r="E7" s="162"/>
      <c r="F7" s="163">
        <v>46457</v>
      </c>
      <c r="G7" s="164"/>
      <c r="H7" s="165"/>
    </row>
    <row r="8" spans="1:8" x14ac:dyDescent="0.15">
      <c r="A8" s="166"/>
      <c r="B8" s="167"/>
      <c r="C8" s="168"/>
      <c r="D8" s="169">
        <v>35935</v>
      </c>
      <c r="E8" s="170"/>
      <c r="F8" s="171">
        <v>24020</v>
      </c>
      <c r="G8" s="172"/>
      <c r="H8" s="173"/>
    </row>
    <row r="9" spans="1:8" x14ac:dyDescent="0.15">
      <c r="A9" s="154" t="s">
        <v>546</v>
      </c>
      <c r="B9" s="159"/>
      <c r="C9" s="160"/>
      <c r="D9" s="161">
        <v>73476</v>
      </c>
      <c r="E9" s="162"/>
      <c r="F9" s="163">
        <v>51849</v>
      </c>
      <c r="G9" s="164"/>
      <c r="H9" s="165"/>
    </row>
    <row r="10" spans="1:8" x14ac:dyDescent="0.15">
      <c r="A10" s="166"/>
      <c r="B10" s="167"/>
      <c r="C10" s="168"/>
      <c r="D10" s="169">
        <v>48550</v>
      </c>
      <c r="E10" s="170"/>
      <c r="F10" s="171">
        <v>26326</v>
      </c>
      <c r="G10" s="172"/>
      <c r="H10" s="173"/>
    </row>
    <row r="11" spans="1:8" x14ac:dyDescent="0.15">
      <c r="A11" s="154" t="s">
        <v>547</v>
      </c>
      <c r="B11" s="159"/>
      <c r="C11" s="160"/>
      <c r="D11" s="161">
        <v>48238</v>
      </c>
      <c r="E11" s="162"/>
      <c r="F11" s="163">
        <v>52191</v>
      </c>
      <c r="G11" s="164"/>
      <c r="H11" s="165"/>
    </row>
    <row r="12" spans="1:8" x14ac:dyDescent="0.15">
      <c r="A12" s="166"/>
      <c r="B12" s="167"/>
      <c r="C12" s="174"/>
      <c r="D12" s="169">
        <v>33865</v>
      </c>
      <c r="E12" s="170"/>
      <c r="F12" s="171">
        <v>26807</v>
      </c>
      <c r="G12" s="172"/>
      <c r="H12" s="173"/>
    </row>
    <row r="13" spans="1:8" x14ac:dyDescent="0.15">
      <c r="A13" s="154"/>
      <c r="B13" s="159"/>
      <c r="C13" s="175"/>
      <c r="D13" s="176">
        <v>54267</v>
      </c>
      <c r="E13" s="177"/>
      <c r="F13" s="178">
        <v>48996</v>
      </c>
      <c r="G13" s="179"/>
      <c r="H13" s="165"/>
    </row>
    <row r="14" spans="1:8" x14ac:dyDescent="0.15">
      <c r="A14" s="166"/>
      <c r="B14" s="167"/>
      <c r="C14" s="168"/>
      <c r="D14" s="169">
        <v>39164</v>
      </c>
      <c r="E14" s="170"/>
      <c r="F14" s="171">
        <v>25728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5.28</v>
      </c>
      <c r="C19" s="180">
        <f>ROUND(VALUE(SUBSTITUTE(実質収支比率等に係る経年分析!G$48,"▲","-")),2)</f>
        <v>6.38</v>
      </c>
      <c r="D19" s="180">
        <f>ROUND(VALUE(SUBSTITUTE(実質収支比率等に係る経年分析!H$48,"▲","-")),2)</f>
        <v>6.01</v>
      </c>
      <c r="E19" s="180">
        <f>ROUND(VALUE(SUBSTITUTE(実質収支比率等に係る経年分析!I$48,"▲","-")),2)</f>
        <v>5.57</v>
      </c>
      <c r="F19" s="180">
        <f>ROUND(VALUE(SUBSTITUTE(実質収支比率等に係る経年分析!J$48,"▲","-")),2)</f>
        <v>6.87</v>
      </c>
    </row>
    <row r="20" spans="1:11" x14ac:dyDescent="0.15">
      <c r="A20" s="180" t="s">
        <v>55</v>
      </c>
      <c r="B20" s="180">
        <f>ROUND(VALUE(SUBSTITUTE(実質収支比率等に係る経年分析!F$47,"▲","-")),2)</f>
        <v>17.3</v>
      </c>
      <c r="C20" s="180">
        <f>ROUND(VALUE(SUBSTITUTE(実質収支比率等に係る経年分析!G$47,"▲","-")),2)</f>
        <v>16.48</v>
      </c>
      <c r="D20" s="180">
        <f>ROUND(VALUE(SUBSTITUTE(実質収支比率等に係る経年分析!H$47,"▲","-")),2)</f>
        <v>16.2</v>
      </c>
      <c r="E20" s="180">
        <f>ROUND(VALUE(SUBSTITUTE(実質収支比率等に係る経年分析!I$47,"▲","-")),2)</f>
        <v>15.7</v>
      </c>
      <c r="F20" s="180">
        <f>ROUND(VALUE(SUBSTITUTE(実質収支比率等に係る経年分析!J$47,"▲","-")),2)</f>
        <v>15.51</v>
      </c>
    </row>
    <row r="21" spans="1:11" x14ac:dyDescent="0.15">
      <c r="A21" s="180" t="s">
        <v>56</v>
      </c>
      <c r="B21" s="180">
        <f>IF(ISNUMBER(VALUE(SUBSTITUTE(実質収支比率等に係る経年分析!F$49,"▲","-"))),ROUND(VALUE(SUBSTITUTE(実質収支比率等に係る経年分析!F$49,"▲","-")),2),NA())</f>
        <v>-5.6</v>
      </c>
      <c r="C21" s="180">
        <f>IF(ISNUMBER(VALUE(SUBSTITUTE(実質収支比率等に係る経年分析!G$49,"▲","-"))),ROUND(VALUE(SUBSTITUTE(実質収支比率等に係る経年分析!G$49,"▲","-")),2),NA())</f>
        <v>-2.2599999999999998</v>
      </c>
      <c r="D21" s="180">
        <f>IF(ISNUMBER(VALUE(SUBSTITUTE(実質収支比率等に係る経年分析!H$49,"▲","-"))),ROUND(VALUE(SUBSTITUTE(実質収支比率等に係る経年分析!H$49,"▲","-")),2),NA())</f>
        <v>-5.0599999999999996</v>
      </c>
      <c r="E21" s="180">
        <f>IF(ISNUMBER(VALUE(SUBSTITUTE(実質収支比率等に係る経年分析!I$49,"▲","-"))),ROUND(VALUE(SUBSTITUTE(実質収支比率等に係る経年分析!I$49,"▲","-")),2),NA())</f>
        <v>-4.49</v>
      </c>
      <c r="F21" s="180">
        <f>IF(ISNUMBER(VALUE(SUBSTITUTE(実質収支比率等に係る経年分析!J$49,"▲","-"))),ROUND(VALUE(SUBSTITUTE(実質収支比率等に係る経年分析!J$49,"▲","-")),2),NA())</f>
        <v>-1.73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岡崎駅東土地区画整理事業清算金特別会計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0.67</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2.2799999999999998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4.1500000000000004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6.85</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16.399999999999999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11230</v>
      </c>
      <c r="E42" s="182"/>
      <c r="F42" s="182"/>
      <c r="G42" s="182">
        <f>'実質公債費比率（分子）の構造'!L$52</f>
        <v>11169</v>
      </c>
      <c r="H42" s="182"/>
      <c r="I42" s="182"/>
      <c r="J42" s="182">
        <f>'実質公債費比率（分子）の構造'!M$52</f>
        <v>10939</v>
      </c>
      <c r="K42" s="182"/>
      <c r="L42" s="182"/>
      <c r="M42" s="182">
        <f>'実質公債費比率（分子）の構造'!N$52</f>
        <v>10665</v>
      </c>
      <c r="N42" s="182"/>
      <c r="O42" s="182"/>
      <c r="P42" s="182">
        <f>'実質公債費比率（分子）の構造'!O$52</f>
        <v>10489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161</v>
      </c>
      <c r="C44" s="182"/>
      <c r="D44" s="182"/>
      <c r="E44" s="182">
        <f>'実質公債費比率（分子）の構造'!L$50</f>
        <v>204</v>
      </c>
      <c r="F44" s="182"/>
      <c r="G44" s="182"/>
      <c r="H44" s="182">
        <f>'実質公債費比率（分子）の構造'!M$50</f>
        <v>217</v>
      </c>
      <c r="I44" s="182"/>
      <c r="J44" s="182"/>
      <c r="K44" s="182">
        <f>'実質公債費比率（分子）の構造'!N$50</f>
        <v>223</v>
      </c>
      <c r="L44" s="182"/>
      <c r="M44" s="182"/>
      <c r="N44" s="182">
        <f>'実質公債費比率（分子）の構造'!O$50</f>
        <v>370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3775</v>
      </c>
      <c r="C46" s="182"/>
      <c r="D46" s="182"/>
      <c r="E46" s="182">
        <f>'実質公債費比率（分子）の構造'!L$48</f>
        <v>3692</v>
      </c>
      <c r="F46" s="182"/>
      <c r="G46" s="182"/>
      <c r="H46" s="182">
        <f>'実質公債費比率（分子）の構造'!M$48</f>
        <v>3681</v>
      </c>
      <c r="I46" s="182"/>
      <c r="J46" s="182"/>
      <c r="K46" s="182">
        <f>'実質公債費比率（分子）の構造'!N$48</f>
        <v>3710</v>
      </c>
      <c r="L46" s="182"/>
      <c r="M46" s="182"/>
      <c r="N46" s="182">
        <f>'実質公債費比率（分子）の構造'!O$48</f>
        <v>3600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6530</v>
      </c>
      <c r="C49" s="182"/>
      <c r="D49" s="182"/>
      <c r="E49" s="182">
        <f>'実質公債費比率（分子）の構造'!L$45</f>
        <v>6304</v>
      </c>
      <c r="F49" s="182"/>
      <c r="G49" s="182"/>
      <c r="H49" s="182">
        <f>'実質公債費比率（分子）の構造'!M$45</f>
        <v>6176</v>
      </c>
      <c r="I49" s="182"/>
      <c r="J49" s="182"/>
      <c r="K49" s="182">
        <f>'実質公債費比率（分子）の構造'!N$45</f>
        <v>6368</v>
      </c>
      <c r="L49" s="182"/>
      <c r="M49" s="182"/>
      <c r="N49" s="182">
        <f>'実質公債費比率（分子）の構造'!O$45</f>
        <v>6461</v>
      </c>
      <c r="O49" s="182"/>
      <c r="P49" s="182"/>
    </row>
    <row r="50" spans="1:16" x14ac:dyDescent="0.15">
      <c r="A50" s="182" t="s">
        <v>71</v>
      </c>
      <c r="B50" s="182" t="e">
        <f>NA()</f>
        <v>#N/A</v>
      </c>
      <c r="C50" s="182">
        <f>IF(ISNUMBER('実質公債費比率（分子）の構造'!K$53),'実質公債費比率（分子）の構造'!K$53,NA())</f>
        <v>-764</v>
      </c>
      <c r="D50" s="182" t="e">
        <f>NA()</f>
        <v>#N/A</v>
      </c>
      <c r="E50" s="182" t="e">
        <f>NA()</f>
        <v>#N/A</v>
      </c>
      <c r="F50" s="182">
        <f>IF(ISNUMBER('実質公債費比率（分子）の構造'!L$53),'実質公債費比率（分子）の構造'!L$53,NA())</f>
        <v>-969</v>
      </c>
      <c r="G50" s="182" t="e">
        <f>NA()</f>
        <v>#N/A</v>
      </c>
      <c r="H50" s="182" t="e">
        <f>NA()</f>
        <v>#N/A</v>
      </c>
      <c r="I50" s="182">
        <f>IF(ISNUMBER('実質公債費比率（分子）の構造'!M$53),'実質公債費比率（分子）の構造'!M$53,NA())</f>
        <v>-865</v>
      </c>
      <c r="J50" s="182" t="e">
        <f>NA()</f>
        <v>#N/A</v>
      </c>
      <c r="K50" s="182" t="e">
        <f>NA()</f>
        <v>#N/A</v>
      </c>
      <c r="L50" s="182">
        <f>IF(ISNUMBER('実質公債費比率（分子）の構造'!N$53),'実質公債費比率（分子）の構造'!N$53,NA())</f>
        <v>-364</v>
      </c>
      <c r="M50" s="182" t="e">
        <f>NA()</f>
        <v>#N/A</v>
      </c>
      <c r="N50" s="182" t="e">
        <f>NA()</f>
        <v>#N/A</v>
      </c>
      <c r="O50" s="182">
        <f>IF(ISNUMBER('実質公債費比率（分子）の構造'!O$53),'実質公債費比率（分子）の構造'!O$53,NA())</f>
        <v>-58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82475</v>
      </c>
      <c r="E56" s="181"/>
      <c r="F56" s="181"/>
      <c r="G56" s="181">
        <f>'将来負担比率（分子）の構造'!J$52</f>
        <v>78242</v>
      </c>
      <c r="H56" s="181"/>
      <c r="I56" s="181"/>
      <c r="J56" s="181">
        <f>'将来負担比率（分子）の構造'!K$52</f>
        <v>76311</v>
      </c>
      <c r="K56" s="181"/>
      <c r="L56" s="181"/>
      <c r="M56" s="181">
        <f>'将来負担比率（分子）の構造'!L$52</f>
        <v>73258</v>
      </c>
      <c r="N56" s="181"/>
      <c r="O56" s="181"/>
      <c r="P56" s="181">
        <f>'将来負担比率（分子）の構造'!M$52</f>
        <v>70406</v>
      </c>
    </row>
    <row r="57" spans="1:16" x14ac:dyDescent="0.15">
      <c r="A57" s="181" t="s">
        <v>42</v>
      </c>
      <c r="B57" s="181"/>
      <c r="C57" s="181"/>
      <c r="D57" s="181">
        <f>'将来負担比率（分子）の構造'!I$51</f>
        <v>39538</v>
      </c>
      <c r="E57" s="181"/>
      <c r="F57" s="181"/>
      <c r="G57" s="181">
        <f>'将来負担比率（分子）の構造'!J$51</f>
        <v>37140</v>
      </c>
      <c r="H57" s="181"/>
      <c r="I57" s="181"/>
      <c r="J57" s="181">
        <f>'将来負担比率（分子）の構造'!K$51</f>
        <v>41634</v>
      </c>
      <c r="K57" s="181"/>
      <c r="L57" s="181"/>
      <c r="M57" s="181">
        <f>'将来負担比率（分子）の構造'!L$51</f>
        <v>46391</v>
      </c>
      <c r="N57" s="181"/>
      <c r="O57" s="181"/>
      <c r="P57" s="181">
        <f>'将来負担比率（分子）の構造'!M$51</f>
        <v>50762</v>
      </c>
    </row>
    <row r="58" spans="1:16" x14ac:dyDescent="0.15">
      <c r="A58" s="181" t="s">
        <v>41</v>
      </c>
      <c r="B58" s="181"/>
      <c r="C58" s="181"/>
      <c r="D58" s="181">
        <f>'将来負担比率（分子）の構造'!I$50</f>
        <v>32627</v>
      </c>
      <c r="E58" s="181"/>
      <c r="F58" s="181"/>
      <c r="G58" s="181">
        <f>'将来負担比率（分子）の構造'!J$50</f>
        <v>32160</v>
      </c>
      <c r="H58" s="181"/>
      <c r="I58" s="181"/>
      <c r="J58" s="181">
        <f>'将来負担比率（分子）の構造'!K$50</f>
        <v>31646</v>
      </c>
      <c r="K58" s="181"/>
      <c r="L58" s="181"/>
      <c r="M58" s="181">
        <f>'将来負担比率（分子）の構造'!L$50</f>
        <v>26863</v>
      </c>
      <c r="N58" s="181"/>
      <c r="O58" s="181"/>
      <c r="P58" s="181">
        <f>'将来負担比率（分子）の構造'!M$50</f>
        <v>26383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v>
      </c>
      <c r="C61" s="181"/>
      <c r="D61" s="181"/>
      <c r="E61" s="181">
        <f>'将来負担比率（分子）の構造'!J$46</f>
        <v>6</v>
      </c>
      <c r="F61" s="181"/>
      <c r="G61" s="181"/>
      <c r="H61" s="181">
        <f>'将来負担比率（分子）の構造'!K$46</f>
        <v>1</v>
      </c>
      <c r="I61" s="181"/>
      <c r="J61" s="181"/>
      <c r="K61" s="181">
        <f>'将来負担比率（分子）の構造'!L$46</f>
        <v>1</v>
      </c>
      <c r="L61" s="181"/>
      <c r="M61" s="181"/>
      <c r="N61" s="181">
        <f>'将来負担比率（分子）の構造'!M$46</f>
        <v>2</v>
      </c>
      <c r="O61" s="181"/>
      <c r="P61" s="181"/>
    </row>
    <row r="62" spans="1:16" x14ac:dyDescent="0.15">
      <c r="A62" s="181" t="s">
        <v>35</v>
      </c>
      <c r="B62" s="181">
        <f>'将来負担比率（分子）の構造'!I$45</f>
        <v>14592</v>
      </c>
      <c r="C62" s="181"/>
      <c r="D62" s="181"/>
      <c r="E62" s="181">
        <f>'将来負担比率（分子）の構造'!J$45</f>
        <v>14133</v>
      </c>
      <c r="F62" s="181"/>
      <c r="G62" s="181"/>
      <c r="H62" s="181">
        <f>'将来負担比率（分子）の構造'!K$45</f>
        <v>14230</v>
      </c>
      <c r="I62" s="181"/>
      <c r="J62" s="181"/>
      <c r="K62" s="181">
        <f>'将来負担比率（分子）の構造'!L$45</f>
        <v>14143</v>
      </c>
      <c r="L62" s="181"/>
      <c r="M62" s="181"/>
      <c r="N62" s="181">
        <f>'将来負担比率（分子）の構造'!M$45</f>
        <v>13984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52468</v>
      </c>
      <c r="C64" s="181"/>
      <c r="D64" s="181"/>
      <c r="E64" s="181">
        <f>'将来負担比率（分子）の構造'!J$43</f>
        <v>48163</v>
      </c>
      <c r="F64" s="181"/>
      <c r="G64" s="181"/>
      <c r="H64" s="181">
        <f>'将来負担比率（分子）の構造'!K$43</f>
        <v>47919</v>
      </c>
      <c r="I64" s="181"/>
      <c r="J64" s="181"/>
      <c r="K64" s="181">
        <f>'将来負担比率（分子）の構造'!L$43</f>
        <v>49941</v>
      </c>
      <c r="L64" s="181"/>
      <c r="M64" s="181"/>
      <c r="N64" s="181">
        <f>'将来負担比率（分子）の構造'!M$43</f>
        <v>49071</v>
      </c>
      <c r="O64" s="181"/>
      <c r="P64" s="181"/>
    </row>
    <row r="65" spans="1:16" x14ac:dyDescent="0.15">
      <c r="A65" s="181" t="s">
        <v>32</v>
      </c>
      <c r="B65" s="181">
        <f>'将来負担比率（分子）の構造'!I$42</f>
        <v>4396</v>
      </c>
      <c r="C65" s="181"/>
      <c r="D65" s="181"/>
      <c r="E65" s="181">
        <f>'将来負担比率（分子）の構造'!J$42</f>
        <v>3505</v>
      </c>
      <c r="F65" s="181"/>
      <c r="G65" s="181"/>
      <c r="H65" s="181">
        <f>'将来負担比率（分子）の構造'!K$42</f>
        <v>4011</v>
      </c>
      <c r="I65" s="181"/>
      <c r="J65" s="181"/>
      <c r="K65" s="181">
        <f>'将来負担比率（分子）の構造'!L$42</f>
        <v>4391</v>
      </c>
      <c r="L65" s="181"/>
      <c r="M65" s="181"/>
      <c r="N65" s="181">
        <f>'将来負担比率（分子）の構造'!M$42</f>
        <v>5254</v>
      </c>
      <c r="O65" s="181"/>
      <c r="P65" s="181"/>
    </row>
    <row r="66" spans="1:16" x14ac:dyDescent="0.15">
      <c r="A66" s="181" t="s">
        <v>31</v>
      </c>
      <c r="B66" s="181">
        <f>'将来負担比率（分子）の構造'!I$41</f>
        <v>62208</v>
      </c>
      <c r="C66" s="181"/>
      <c r="D66" s="181"/>
      <c r="E66" s="181">
        <f>'将来負担比率（分子）の構造'!J$41</f>
        <v>61824</v>
      </c>
      <c r="F66" s="181"/>
      <c r="G66" s="181"/>
      <c r="H66" s="181">
        <f>'将来負担比率（分子）の構造'!K$41</f>
        <v>60700</v>
      </c>
      <c r="I66" s="181"/>
      <c r="J66" s="181"/>
      <c r="K66" s="181">
        <f>'将来負担比率（分子）の構造'!L$41</f>
        <v>62666</v>
      </c>
      <c r="L66" s="181"/>
      <c r="M66" s="181"/>
      <c r="N66" s="181">
        <f>'将来負担比率（分子）の構造'!M$41</f>
        <v>62362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12159</v>
      </c>
      <c r="C72" s="185">
        <f>基金残高に係る経年分析!G55</f>
        <v>11989</v>
      </c>
      <c r="D72" s="185">
        <f>基金残高に係る経年分析!H55</f>
        <v>12057</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17130</v>
      </c>
      <c r="C74" s="185">
        <f>基金残高に係る経年分析!G57</f>
        <v>12877</v>
      </c>
      <c r="D74" s="185">
        <f>基金残高に係る経年分析!H57</f>
        <v>12368</v>
      </c>
    </row>
  </sheetData>
  <sheetProtection algorithmName="SHA-512" hashValue="kjZuBR+O+2DmdfhA+158Bt2RGFqS2UINNZcOt6x6OPqoBS5DH5Whr9rZpLaHkLX+9b5jFNuFJ1iXTtjUfl1nCw==" saltValue="dewEUy4XtiISn71RpOqD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16" sqref="AD16:AK1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70828863</v>
      </c>
      <c r="S5" s="736"/>
      <c r="T5" s="736"/>
      <c r="U5" s="736"/>
      <c r="V5" s="736"/>
      <c r="W5" s="736"/>
      <c r="X5" s="736"/>
      <c r="Y5" s="779"/>
      <c r="Z5" s="797">
        <v>39.700000000000003</v>
      </c>
      <c r="AA5" s="797"/>
      <c r="AB5" s="797"/>
      <c r="AC5" s="797"/>
      <c r="AD5" s="798">
        <v>65530999</v>
      </c>
      <c r="AE5" s="798"/>
      <c r="AF5" s="798"/>
      <c r="AG5" s="798"/>
      <c r="AH5" s="798"/>
      <c r="AI5" s="798"/>
      <c r="AJ5" s="798"/>
      <c r="AK5" s="798"/>
      <c r="AL5" s="780">
        <v>84.1</v>
      </c>
      <c r="AM5" s="751"/>
      <c r="AN5" s="751"/>
      <c r="AO5" s="781"/>
      <c r="AP5" s="746" t="s">
        <v>225</v>
      </c>
      <c r="AQ5" s="747"/>
      <c r="AR5" s="747"/>
      <c r="AS5" s="747"/>
      <c r="AT5" s="747"/>
      <c r="AU5" s="747"/>
      <c r="AV5" s="747"/>
      <c r="AW5" s="747"/>
      <c r="AX5" s="747"/>
      <c r="AY5" s="747"/>
      <c r="AZ5" s="747"/>
      <c r="BA5" s="747"/>
      <c r="BB5" s="747"/>
      <c r="BC5" s="747"/>
      <c r="BD5" s="747"/>
      <c r="BE5" s="747"/>
      <c r="BF5" s="748"/>
      <c r="BG5" s="680">
        <v>62570458</v>
      </c>
      <c r="BH5" s="681"/>
      <c r="BI5" s="681"/>
      <c r="BJ5" s="681"/>
      <c r="BK5" s="681"/>
      <c r="BL5" s="681"/>
      <c r="BM5" s="681"/>
      <c r="BN5" s="682"/>
      <c r="BO5" s="713">
        <v>88.3</v>
      </c>
      <c r="BP5" s="713"/>
      <c r="BQ5" s="713"/>
      <c r="BR5" s="713"/>
      <c r="BS5" s="714" t="s">
        <v>128</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964476</v>
      </c>
      <c r="S6" s="681"/>
      <c r="T6" s="681"/>
      <c r="U6" s="681"/>
      <c r="V6" s="681"/>
      <c r="W6" s="681"/>
      <c r="X6" s="681"/>
      <c r="Y6" s="682"/>
      <c r="Z6" s="713">
        <v>0.5</v>
      </c>
      <c r="AA6" s="713"/>
      <c r="AB6" s="713"/>
      <c r="AC6" s="713"/>
      <c r="AD6" s="714">
        <v>964476</v>
      </c>
      <c r="AE6" s="714"/>
      <c r="AF6" s="714"/>
      <c r="AG6" s="714"/>
      <c r="AH6" s="714"/>
      <c r="AI6" s="714"/>
      <c r="AJ6" s="714"/>
      <c r="AK6" s="714"/>
      <c r="AL6" s="683">
        <v>1.2</v>
      </c>
      <c r="AM6" s="684"/>
      <c r="AN6" s="684"/>
      <c r="AO6" s="715"/>
      <c r="AP6" s="677" t="s">
        <v>230</v>
      </c>
      <c r="AQ6" s="678"/>
      <c r="AR6" s="678"/>
      <c r="AS6" s="678"/>
      <c r="AT6" s="678"/>
      <c r="AU6" s="678"/>
      <c r="AV6" s="678"/>
      <c r="AW6" s="678"/>
      <c r="AX6" s="678"/>
      <c r="AY6" s="678"/>
      <c r="AZ6" s="678"/>
      <c r="BA6" s="678"/>
      <c r="BB6" s="678"/>
      <c r="BC6" s="678"/>
      <c r="BD6" s="678"/>
      <c r="BE6" s="678"/>
      <c r="BF6" s="679"/>
      <c r="BG6" s="680">
        <v>62570458</v>
      </c>
      <c r="BH6" s="681"/>
      <c r="BI6" s="681"/>
      <c r="BJ6" s="681"/>
      <c r="BK6" s="681"/>
      <c r="BL6" s="681"/>
      <c r="BM6" s="681"/>
      <c r="BN6" s="682"/>
      <c r="BO6" s="713">
        <v>88.3</v>
      </c>
      <c r="BP6" s="713"/>
      <c r="BQ6" s="713"/>
      <c r="BR6" s="713"/>
      <c r="BS6" s="714" t="s">
        <v>128</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646879</v>
      </c>
      <c r="CS6" s="681"/>
      <c r="CT6" s="681"/>
      <c r="CU6" s="681"/>
      <c r="CV6" s="681"/>
      <c r="CW6" s="681"/>
      <c r="CX6" s="681"/>
      <c r="CY6" s="682"/>
      <c r="CZ6" s="780">
        <v>0.4</v>
      </c>
      <c r="DA6" s="751"/>
      <c r="DB6" s="751"/>
      <c r="DC6" s="783"/>
      <c r="DD6" s="686">
        <v>847</v>
      </c>
      <c r="DE6" s="681"/>
      <c r="DF6" s="681"/>
      <c r="DG6" s="681"/>
      <c r="DH6" s="681"/>
      <c r="DI6" s="681"/>
      <c r="DJ6" s="681"/>
      <c r="DK6" s="681"/>
      <c r="DL6" s="681"/>
      <c r="DM6" s="681"/>
      <c r="DN6" s="681"/>
      <c r="DO6" s="681"/>
      <c r="DP6" s="682"/>
      <c r="DQ6" s="686">
        <v>646818</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68862</v>
      </c>
      <c r="S7" s="681"/>
      <c r="T7" s="681"/>
      <c r="U7" s="681"/>
      <c r="V7" s="681"/>
      <c r="W7" s="681"/>
      <c r="X7" s="681"/>
      <c r="Y7" s="682"/>
      <c r="Z7" s="713">
        <v>0</v>
      </c>
      <c r="AA7" s="713"/>
      <c r="AB7" s="713"/>
      <c r="AC7" s="713"/>
      <c r="AD7" s="714">
        <v>68862</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31073365</v>
      </c>
      <c r="BH7" s="681"/>
      <c r="BI7" s="681"/>
      <c r="BJ7" s="681"/>
      <c r="BK7" s="681"/>
      <c r="BL7" s="681"/>
      <c r="BM7" s="681"/>
      <c r="BN7" s="682"/>
      <c r="BO7" s="713">
        <v>43.9</v>
      </c>
      <c r="BP7" s="713"/>
      <c r="BQ7" s="713"/>
      <c r="BR7" s="713"/>
      <c r="BS7" s="714" t="s">
        <v>234</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56064351</v>
      </c>
      <c r="CS7" s="681"/>
      <c r="CT7" s="681"/>
      <c r="CU7" s="681"/>
      <c r="CV7" s="681"/>
      <c r="CW7" s="681"/>
      <c r="CX7" s="681"/>
      <c r="CY7" s="682"/>
      <c r="CZ7" s="713">
        <v>32.799999999999997</v>
      </c>
      <c r="DA7" s="713"/>
      <c r="DB7" s="713"/>
      <c r="DC7" s="713"/>
      <c r="DD7" s="686">
        <v>1926200</v>
      </c>
      <c r="DE7" s="681"/>
      <c r="DF7" s="681"/>
      <c r="DG7" s="681"/>
      <c r="DH7" s="681"/>
      <c r="DI7" s="681"/>
      <c r="DJ7" s="681"/>
      <c r="DK7" s="681"/>
      <c r="DL7" s="681"/>
      <c r="DM7" s="681"/>
      <c r="DN7" s="681"/>
      <c r="DO7" s="681"/>
      <c r="DP7" s="682"/>
      <c r="DQ7" s="686">
        <v>14601591</v>
      </c>
      <c r="DR7" s="681"/>
      <c r="DS7" s="681"/>
      <c r="DT7" s="681"/>
      <c r="DU7" s="681"/>
      <c r="DV7" s="681"/>
      <c r="DW7" s="681"/>
      <c r="DX7" s="681"/>
      <c r="DY7" s="681"/>
      <c r="DZ7" s="681"/>
      <c r="EA7" s="681"/>
      <c r="EB7" s="681"/>
      <c r="EC7" s="727"/>
    </row>
    <row r="8" spans="2:143" ht="11.25" customHeight="1" x14ac:dyDescent="0.15">
      <c r="B8" s="677" t="s">
        <v>236</v>
      </c>
      <c r="C8" s="678"/>
      <c r="D8" s="678"/>
      <c r="E8" s="678"/>
      <c r="F8" s="678"/>
      <c r="G8" s="678"/>
      <c r="H8" s="678"/>
      <c r="I8" s="678"/>
      <c r="J8" s="678"/>
      <c r="K8" s="678"/>
      <c r="L8" s="678"/>
      <c r="M8" s="678"/>
      <c r="N8" s="678"/>
      <c r="O8" s="678"/>
      <c r="P8" s="678"/>
      <c r="Q8" s="679"/>
      <c r="R8" s="680">
        <v>403361</v>
      </c>
      <c r="S8" s="681"/>
      <c r="T8" s="681"/>
      <c r="U8" s="681"/>
      <c r="V8" s="681"/>
      <c r="W8" s="681"/>
      <c r="X8" s="681"/>
      <c r="Y8" s="682"/>
      <c r="Z8" s="713">
        <v>0.2</v>
      </c>
      <c r="AA8" s="713"/>
      <c r="AB8" s="713"/>
      <c r="AC8" s="713"/>
      <c r="AD8" s="714">
        <v>403361</v>
      </c>
      <c r="AE8" s="714"/>
      <c r="AF8" s="714"/>
      <c r="AG8" s="714"/>
      <c r="AH8" s="714"/>
      <c r="AI8" s="714"/>
      <c r="AJ8" s="714"/>
      <c r="AK8" s="714"/>
      <c r="AL8" s="683">
        <v>0.5</v>
      </c>
      <c r="AM8" s="684"/>
      <c r="AN8" s="684"/>
      <c r="AO8" s="715"/>
      <c r="AP8" s="677" t="s">
        <v>237</v>
      </c>
      <c r="AQ8" s="678"/>
      <c r="AR8" s="678"/>
      <c r="AS8" s="678"/>
      <c r="AT8" s="678"/>
      <c r="AU8" s="678"/>
      <c r="AV8" s="678"/>
      <c r="AW8" s="678"/>
      <c r="AX8" s="678"/>
      <c r="AY8" s="678"/>
      <c r="AZ8" s="678"/>
      <c r="BA8" s="678"/>
      <c r="BB8" s="678"/>
      <c r="BC8" s="678"/>
      <c r="BD8" s="678"/>
      <c r="BE8" s="678"/>
      <c r="BF8" s="679"/>
      <c r="BG8" s="680">
        <v>707495</v>
      </c>
      <c r="BH8" s="681"/>
      <c r="BI8" s="681"/>
      <c r="BJ8" s="681"/>
      <c r="BK8" s="681"/>
      <c r="BL8" s="681"/>
      <c r="BM8" s="681"/>
      <c r="BN8" s="682"/>
      <c r="BO8" s="713">
        <v>1</v>
      </c>
      <c r="BP8" s="713"/>
      <c r="BQ8" s="713"/>
      <c r="BR8" s="713"/>
      <c r="BS8" s="686" t="s">
        <v>128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46742352</v>
      </c>
      <c r="CS8" s="681"/>
      <c r="CT8" s="681"/>
      <c r="CU8" s="681"/>
      <c r="CV8" s="681"/>
      <c r="CW8" s="681"/>
      <c r="CX8" s="681"/>
      <c r="CY8" s="682"/>
      <c r="CZ8" s="713">
        <v>27.3</v>
      </c>
      <c r="DA8" s="713"/>
      <c r="DB8" s="713"/>
      <c r="DC8" s="713"/>
      <c r="DD8" s="686">
        <v>960490</v>
      </c>
      <c r="DE8" s="681"/>
      <c r="DF8" s="681"/>
      <c r="DG8" s="681"/>
      <c r="DH8" s="681"/>
      <c r="DI8" s="681"/>
      <c r="DJ8" s="681"/>
      <c r="DK8" s="681"/>
      <c r="DL8" s="681"/>
      <c r="DM8" s="681"/>
      <c r="DN8" s="681"/>
      <c r="DO8" s="681"/>
      <c r="DP8" s="682"/>
      <c r="DQ8" s="686">
        <v>24810028</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381191</v>
      </c>
      <c r="S9" s="681"/>
      <c r="T9" s="681"/>
      <c r="U9" s="681"/>
      <c r="V9" s="681"/>
      <c r="W9" s="681"/>
      <c r="X9" s="681"/>
      <c r="Y9" s="682"/>
      <c r="Z9" s="713">
        <v>0.2</v>
      </c>
      <c r="AA9" s="713"/>
      <c r="AB9" s="713"/>
      <c r="AC9" s="713"/>
      <c r="AD9" s="714">
        <v>381191</v>
      </c>
      <c r="AE9" s="714"/>
      <c r="AF9" s="714"/>
      <c r="AG9" s="714"/>
      <c r="AH9" s="714"/>
      <c r="AI9" s="714"/>
      <c r="AJ9" s="714"/>
      <c r="AK9" s="714"/>
      <c r="AL9" s="683">
        <v>0.5</v>
      </c>
      <c r="AM9" s="684"/>
      <c r="AN9" s="684"/>
      <c r="AO9" s="715"/>
      <c r="AP9" s="677" t="s">
        <v>240</v>
      </c>
      <c r="AQ9" s="678"/>
      <c r="AR9" s="678"/>
      <c r="AS9" s="678"/>
      <c r="AT9" s="678"/>
      <c r="AU9" s="678"/>
      <c r="AV9" s="678"/>
      <c r="AW9" s="678"/>
      <c r="AX9" s="678"/>
      <c r="AY9" s="678"/>
      <c r="AZ9" s="678"/>
      <c r="BA9" s="678"/>
      <c r="BB9" s="678"/>
      <c r="BC9" s="678"/>
      <c r="BD9" s="678"/>
      <c r="BE9" s="678"/>
      <c r="BF9" s="679"/>
      <c r="BG9" s="680">
        <v>26920494</v>
      </c>
      <c r="BH9" s="681"/>
      <c r="BI9" s="681"/>
      <c r="BJ9" s="681"/>
      <c r="BK9" s="681"/>
      <c r="BL9" s="681"/>
      <c r="BM9" s="681"/>
      <c r="BN9" s="682"/>
      <c r="BO9" s="713">
        <v>38</v>
      </c>
      <c r="BP9" s="713"/>
      <c r="BQ9" s="713"/>
      <c r="BR9" s="713"/>
      <c r="BS9" s="686" t="s">
        <v>128</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13699547</v>
      </c>
      <c r="CS9" s="681"/>
      <c r="CT9" s="681"/>
      <c r="CU9" s="681"/>
      <c r="CV9" s="681"/>
      <c r="CW9" s="681"/>
      <c r="CX9" s="681"/>
      <c r="CY9" s="682"/>
      <c r="CZ9" s="713">
        <v>8</v>
      </c>
      <c r="DA9" s="713"/>
      <c r="DB9" s="713"/>
      <c r="DC9" s="713"/>
      <c r="DD9" s="686">
        <v>669048</v>
      </c>
      <c r="DE9" s="681"/>
      <c r="DF9" s="681"/>
      <c r="DG9" s="681"/>
      <c r="DH9" s="681"/>
      <c r="DI9" s="681"/>
      <c r="DJ9" s="681"/>
      <c r="DK9" s="681"/>
      <c r="DL9" s="681"/>
      <c r="DM9" s="681"/>
      <c r="DN9" s="681"/>
      <c r="DO9" s="681"/>
      <c r="DP9" s="682"/>
      <c r="DQ9" s="686">
        <v>11863910</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243</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949609</v>
      </c>
      <c r="BH10" s="681"/>
      <c r="BI10" s="681"/>
      <c r="BJ10" s="681"/>
      <c r="BK10" s="681"/>
      <c r="BL10" s="681"/>
      <c r="BM10" s="681"/>
      <c r="BN10" s="682"/>
      <c r="BO10" s="713">
        <v>1.3</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226434</v>
      </c>
      <c r="CS10" s="681"/>
      <c r="CT10" s="681"/>
      <c r="CU10" s="681"/>
      <c r="CV10" s="681"/>
      <c r="CW10" s="681"/>
      <c r="CX10" s="681"/>
      <c r="CY10" s="682"/>
      <c r="CZ10" s="713">
        <v>0.1</v>
      </c>
      <c r="DA10" s="713"/>
      <c r="DB10" s="713"/>
      <c r="DC10" s="713"/>
      <c r="DD10" s="686">
        <v>114690</v>
      </c>
      <c r="DE10" s="681"/>
      <c r="DF10" s="681"/>
      <c r="DG10" s="681"/>
      <c r="DH10" s="681"/>
      <c r="DI10" s="681"/>
      <c r="DJ10" s="681"/>
      <c r="DK10" s="681"/>
      <c r="DL10" s="681"/>
      <c r="DM10" s="681"/>
      <c r="DN10" s="681"/>
      <c r="DO10" s="681"/>
      <c r="DP10" s="682"/>
      <c r="DQ10" s="686">
        <v>173119</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8238013</v>
      </c>
      <c r="S11" s="681"/>
      <c r="T11" s="681"/>
      <c r="U11" s="681"/>
      <c r="V11" s="681"/>
      <c r="W11" s="681"/>
      <c r="X11" s="681"/>
      <c r="Y11" s="682"/>
      <c r="Z11" s="683">
        <v>4.5999999999999996</v>
      </c>
      <c r="AA11" s="684"/>
      <c r="AB11" s="684"/>
      <c r="AC11" s="685"/>
      <c r="AD11" s="686">
        <v>8238013</v>
      </c>
      <c r="AE11" s="681"/>
      <c r="AF11" s="681"/>
      <c r="AG11" s="681"/>
      <c r="AH11" s="681"/>
      <c r="AI11" s="681"/>
      <c r="AJ11" s="681"/>
      <c r="AK11" s="682"/>
      <c r="AL11" s="683">
        <v>10.6</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2495767</v>
      </c>
      <c r="BH11" s="681"/>
      <c r="BI11" s="681"/>
      <c r="BJ11" s="681"/>
      <c r="BK11" s="681"/>
      <c r="BL11" s="681"/>
      <c r="BM11" s="681"/>
      <c r="BN11" s="682"/>
      <c r="BO11" s="713">
        <v>3.5</v>
      </c>
      <c r="BP11" s="713"/>
      <c r="BQ11" s="713"/>
      <c r="BR11" s="713"/>
      <c r="BS11" s="686" t="s">
        <v>128</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1476355</v>
      </c>
      <c r="CS11" s="681"/>
      <c r="CT11" s="681"/>
      <c r="CU11" s="681"/>
      <c r="CV11" s="681"/>
      <c r="CW11" s="681"/>
      <c r="CX11" s="681"/>
      <c r="CY11" s="682"/>
      <c r="CZ11" s="713">
        <v>0.9</v>
      </c>
      <c r="DA11" s="713"/>
      <c r="DB11" s="713"/>
      <c r="DC11" s="713"/>
      <c r="DD11" s="686">
        <v>307960</v>
      </c>
      <c r="DE11" s="681"/>
      <c r="DF11" s="681"/>
      <c r="DG11" s="681"/>
      <c r="DH11" s="681"/>
      <c r="DI11" s="681"/>
      <c r="DJ11" s="681"/>
      <c r="DK11" s="681"/>
      <c r="DL11" s="681"/>
      <c r="DM11" s="681"/>
      <c r="DN11" s="681"/>
      <c r="DO11" s="681"/>
      <c r="DP11" s="682"/>
      <c r="DQ11" s="686">
        <v>1245217</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84583</v>
      </c>
      <c r="S12" s="681"/>
      <c r="T12" s="681"/>
      <c r="U12" s="681"/>
      <c r="V12" s="681"/>
      <c r="W12" s="681"/>
      <c r="X12" s="681"/>
      <c r="Y12" s="682"/>
      <c r="Z12" s="713">
        <v>0</v>
      </c>
      <c r="AA12" s="713"/>
      <c r="AB12" s="713"/>
      <c r="AC12" s="713"/>
      <c r="AD12" s="714">
        <v>84583</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28471902</v>
      </c>
      <c r="BH12" s="681"/>
      <c r="BI12" s="681"/>
      <c r="BJ12" s="681"/>
      <c r="BK12" s="681"/>
      <c r="BL12" s="681"/>
      <c r="BM12" s="681"/>
      <c r="BN12" s="682"/>
      <c r="BO12" s="713">
        <v>40.200000000000003</v>
      </c>
      <c r="BP12" s="713"/>
      <c r="BQ12" s="713"/>
      <c r="BR12" s="713"/>
      <c r="BS12" s="686" t="s">
        <v>128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4255707</v>
      </c>
      <c r="CS12" s="681"/>
      <c r="CT12" s="681"/>
      <c r="CU12" s="681"/>
      <c r="CV12" s="681"/>
      <c r="CW12" s="681"/>
      <c r="CX12" s="681"/>
      <c r="CY12" s="682"/>
      <c r="CZ12" s="713">
        <v>2.5</v>
      </c>
      <c r="DA12" s="713"/>
      <c r="DB12" s="713"/>
      <c r="DC12" s="713"/>
      <c r="DD12" s="686">
        <v>140780</v>
      </c>
      <c r="DE12" s="681"/>
      <c r="DF12" s="681"/>
      <c r="DG12" s="681"/>
      <c r="DH12" s="681"/>
      <c r="DI12" s="681"/>
      <c r="DJ12" s="681"/>
      <c r="DK12" s="681"/>
      <c r="DL12" s="681"/>
      <c r="DM12" s="681"/>
      <c r="DN12" s="681"/>
      <c r="DO12" s="681"/>
      <c r="DP12" s="682"/>
      <c r="DQ12" s="686">
        <v>2585990</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234</v>
      </c>
      <c r="AA13" s="713"/>
      <c r="AB13" s="713"/>
      <c r="AC13" s="713"/>
      <c r="AD13" s="714" t="s">
        <v>128</v>
      </c>
      <c r="AE13" s="714"/>
      <c r="AF13" s="714"/>
      <c r="AG13" s="714"/>
      <c r="AH13" s="714"/>
      <c r="AI13" s="714"/>
      <c r="AJ13" s="714"/>
      <c r="AK13" s="714"/>
      <c r="AL13" s="683" t="s">
        <v>128</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28415525</v>
      </c>
      <c r="BH13" s="681"/>
      <c r="BI13" s="681"/>
      <c r="BJ13" s="681"/>
      <c r="BK13" s="681"/>
      <c r="BL13" s="681"/>
      <c r="BM13" s="681"/>
      <c r="BN13" s="682"/>
      <c r="BO13" s="713">
        <v>40.1</v>
      </c>
      <c r="BP13" s="713"/>
      <c r="BQ13" s="713"/>
      <c r="BR13" s="713"/>
      <c r="BS13" s="686" t="s">
        <v>128</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18428461</v>
      </c>
      <c r="CS13" s="681"/>
      <c r="CT13" s="681"/>
      <c r="CU13" s="681"/>
      <c r="CV13" s="681"/>
      <c r="CW13" s="681"/>
      <c r="CX13" s="681"/>
      <c r="CY13" s="682"/>
      <c r="CZ13" s="713">
        <v>10.8</v>
      </c>
      <c r="DA13" s="713"/>
      <c r="DB13" s="713"/>
      <c r="DC13" s="713"/>
      <c r="DD13" s="686">
        <v>9343997</v>
      </c>
      <c r="DE13" s="681"/>
      <c r="DF13" s="681"/>
      <c r="DG13" s="681"/>
      <c r="DH13" s="681"/>
      <c r="DI13" s="681"/>
      <c r="DJ13" s="681"/>
      <c r="DK13" s="681"/>
      <c r="DL13" s="681"/>
      <c r="DM13" s="681"/>
      <c r="DN13" s="681"/>
      <c r="DO13" s="681"/>
      <c r="DP13" s="682"/>
      <c r="DQ13" s="686">
        <v>11525810</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t="s">
        <v>243</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234</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921465</v>
      </c>
      <c r="BH14" s="681"/>
      <c r="BI14" s="681"/>
      <c r="BJ14" s="681"/>
      <c r="BK14" s="681"/>
      <c r="BL14" s="681"/>
      <c r="BM14" s="681"/>
      <c r="BN14" s="682"/>
      <c r="BO14" s="713">
        <v>1.3</v>
      </c>
      <c r="BP14" s="713"/>
      <c r="BQ14" s="713"/>
      <c r="BR14" s="713"/>
      <c r="BS14" s="686" t="s">
        <v>234</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3967918</v>
      </c>
      <c r="CS14" s="681"/>
      <c r="CT14" s="681"/>
      <c r="CU14" s="681"/>
      <c r="CV14" s="681"/>
      <c r="CW14" s="681"/>
      <c r="CX14" s="681"/>
      <c r="CY14" s="682"/>
      <c r="CZ14" s="713">
        <v>2.2999999999999998</v>
      </c>
      <c r="DA14" s="713"/>
      <c r="DB14" s="713"/>
      <c r="DC14" s="713"/>
      <c r="DD14" s="686">
        <v>204732</v>
      </c>
      <c r="DE14" s="681"/>
      <c r="DF14" s="681"/>
      <c r="DG14" s="681"/>
      <c r="DH14" s="681"/>
      <c r="DI14" s="681"/>
      <c r="DJ14" s="681"/>
      <c r="DK14" s="681"/>
      <c r="DL14" s="681"/>
      <c r="DM14" s="681"/>
      <c r="DN14" s="681"/>
      <c r="DO14" s="681"/>
      <c r="DP14" s="682"/>
      <c r="DQ14" s="686">
        <v>3751271</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234</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2103168</v>
      </c>
      <c r="BH15" s="681"/>
      <c r="BI15" s="681"/>
      <c r="BJ15" s="681"/>
      <c r="BK15" s="681"/>
      <c r="BL15" s="681"/>
      <c r="BM15" s="681"/>
      <c r="BN15" s="682"/>
      <c r="BO15" s="713">
        <v>3</v>
      </c>
      <c r="BP15" s="713"/>
      <c r="BQ15" s="713"/>
      <c r="BR15" s="713"/>
      <c r="BS15" s="686" t="s">
        <v>234</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19138379</v>
      </c>
      <c r="CS15" s="681"/>
      <c r="CT15" s="681"/>
      <c r="CU15" s="681"/>
      <c r="CV15" s="681"/>
      <c r="CW15" s="681"/>
      <c r="CX15" s="681"/>
      <c r="CY15" s="682"/>
      <c r="CZ15" s="713">
        <v>11.2</v>
      </c>
      <c r="DA15" s="713"/>
      <c r="DB15" s="713"/>
      <c r="DC15" s="713"/>
      <c r="DD15" s="686">
        <v>4963192</v>
      </c>
      <c r="DE15" s="681"/>
      <c r="DF15" s="681"/>
      <c r="DG15" s="681"/>
      <c r="DH15" s="681"/>
      <c r="DI15" s="681"/>
      <c r="DJ15" s="681"/>
      <c r="DK15" s="681"/>
      <c r="DL15" s="681"/>
      <c r="DM15" s="681"/>
      <c r="DN15" s="681"/>
      <c r="DO15" s="681"/>
      <c r="DP15" s="682"/>
      <c r="DQ15" s="686">
        <v>11490480</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181737</v>
      </c>
      <c r="S16" s="681"/>
      <c r="T16" s="681"/>
      <c r="U16" s="681"/>
      <c r="V16" s="681"/>
      <c r="W16" s="681"/>
      <c r="X16" s="681"/>
      <c r="Y16" s="682"/>
      <c r="Z16" s="713">
        <v>0.1</v>
      </c>
      <c r="AA16" s="713"/>
      <c r="AB16" s="713"/>
      <c r="AC16" s="713"/>
      <c r="AD16" s="714">
        <v>181737</v>
      </c>
      <c r="AE16" s="714"/>
      <c r="AF16" s="714"/>
      <c r="AG16" s="714"/>
      <c r="AH16" s="714"/>
      <c r="AI16" s="714"/>
      <c r="AJ16" s="714"/>
      <c r="AK16" s="714"/>
      <c r="AL16" s="683">
        <v>0.2</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v>558</v>
      </c>
      <c r="BH16" s="681"/>
      <c r="BI16" s="681"/>
      <c r="BJ16" s="681"/>
      <c r="BK16" s="681"/>
      <c r="BL16" s="681"/>
      <c r="BM16" s="681"/>
      <c r="BN16" s="682"/>
      <c r="BO16" s="713">
        <v>0</v>
      </c>
      <c r="BP16" s="713"/>
      <c r="BQ16" s="713"/>
      <c r="BR16" s="713"/>
      <c r="BS16" s="686" t="s">
        <v>128</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56485</v>
      </c>
      <c r="CS16" s="681"/>
      <c r="CT16" s="681"/>
      <c r="CU16" s="681"/>
      <c r="CV16" s="681"/>
      <c r="CW16" s="681"/>
      <c r="CX16" s="681"/>
      <c r="CY16" s="682"/>
      <c r="CZ16" s="713">
        <v>0</v>
      </c>
      <c r="DA16" s="713"/>
      <c r="DB16" s="713"/>
      <c r="DC16" s="713"/>
      <c r="DD16" s="686" t="s">
        <v>128</v>
      </c>
      <c r="DE16" s="681"/>
      <c r="DF16" s="681"/>
      <c r="DG16" s="681"/>
      <c r="DH16" s="681"/>
      <c r="DI16" s="681"/>
      <c r="DJ16" s="681"/>
      <c r="DK16" s="681"/>
      <c r="DL16" s="681"/>
      <c r="DM16" s="681"/>
      <c r="DN16" s="681"/>
      <c r="DO16" s="681"/>
      <c r="DP16" s="682"/>
      <c r="DQ16" s="686">
        <v>56462</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430996</v>
      </c>
      <c r="S17" s="681"/>
      <c r="T17" s="681"/>
      <c r="U17" s="681"/>
      <c r="V17" s="681"/>
      <c r="W17" s="681"/>
      <c r="X17" s="681"/>
      <c r="Y17" s="682"/>
      <c r="Z17" s="713">
        <v>0.2</v>
      </c>
      <c r="AA17" s="713"/>
      <c r="AB17" s="713"/>
      <c r="AC17" s="713"/>
      <c r="AD17" s="714">
        <v>430996</v>
      </c>
      <c r="AE17" s="714"/>
      <c r="AF17" s="714"/>
      <c r="AG17" s="714"/>
      <c r="AH17" s="714"/>
      <c r="AI17" s="714"/>
      <c r="AJ17" s="714"/>
      <c r="AK17" s="714"/>
      <c r="AL17" s="683">
        <v>0.6</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234</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6442502</v>
      </c>
      <c r="CS17" s="681"/>
      <c r="CT17" s="681"/>
      <c r="CU17" s="681"/>
      <c r="CV17" s="681"/>
      <c r="CW17" s="681"/>
      <c r="CX17" s="681"/>
      <c r="CY17" s="682"/>
      <c r="CZ17" s="713">
        <v>3.8</v>
      </c>
      <c r="DA17" s="713"/>
      <c r="DB17" s="713"/>
      <c r="DC17" s="713"/>
      <c r="DD17" s="686" t="s">
        <v>234</v>
      </c>
      <c r="DE17" s="681"/>
      <c r="DF17" s="681"/>
      <c r="DG17" s="681"/>
      <c r="DH17" s="681"/>
      <c r="DI17" s="681"/>
      <c r="DJ17" s="681"/>
      <c r="DK17" s="681"/>
      <c r="DL17" s="681"/>
      <c r="DM17" s="681"/>
      <c r="DN17" s="681"/>
      <c r="DO17" s="681"/>
      <c r="DP17" s="682"/>
      <c r="DQ17" s="686">
        <v>6239640</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553458</v>
      </c>
      <c r="S18" s="681"/>
      <c r="T18" s="681"/>
      <c r="U18" s="681"/>
      <c r="V18" s="681"/>
      <c r="W18" s="681"/>
      <c r="X18" s="681"/>
      <c r="Y18" s="682"/>
      <c r="Z18" s="713">
        <v>0.3</v>
      </c>
      <c r="AA18" s="713"/>
      <c r="AB18" s="713"/>
      <c r="AC18" s="713"/>
      <c r="AD18" s="714">
        <v>553458</v>
      </c>
      <c r="AE18" s="714"/>
      <c r="AF18" s="714"/>
      <c r="AG18" s="714"/>
      <c r="AH18" s="714"/>
      <c r="AI18" s="714"/>
      <c r="AJ18" s="714"/>
      <c r="AK18" s="714"/>
      <c r="AL18" s="683">
        <v>0.7</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128</v>
      </c>
      <c r="BP18" s="713"/>
      <c r="BQ18" s="713"/>
      <c r="BR18" s="713"/>
      <c r="BS18" s="686" t="s">
        <v>234</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234</v>
      </c>
      <c r="DA18" s="713"/>
      <c r="DB18" s="713"/>
      <c r="DC18" s="713"/>
      <c r="DD18" s="686" t="s">
        <v>128</v>
      </c>
      <c r="DE18" s="681"/>
      <c r="DF18" s="681"/>
      <c r="DG18" s="681"/>
      <c r="DH18" s="681"/>
      <c r="DI18" s="681"/>
      <c r="DJ18" s="681"/>
      <c r="DK18" s="681"/>
      <c r="DL18" s="681"/>
      <c r="DM18" s="681"/>
      <c r="DN18" s="681"/>
      <c r="DO18" s="681"/>
      <c r="DP18" s="682"/>
      <c r="DQ18" s="686" t="s">
        <v>243</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441655</v>
      </c>
      <c r="S19" s="681"/>
      <c r="T19" s="681"/>
      <c r="U19" s="681"/>
      <c r="V19" s="681"/>
      <c r="W19" s="681"/>
      <c r="X19" s="681"/>
      <c r="Y19" s="682"/>
      <c r="Z19" s="713">
        <v>0.2</v>
      </c>
      <c r="AA19" s="713"/>
      <c r="AB19" s="713"/>
      <c r="AC19" s="713"/>
      <c r="AD19" s="714">
        <v>441655</v>
      </c>
      <c r="AE19" s="714"/>
      <c r="AF19" s="714"/>
      <c r="AG19" s="714"/>
      <c r="AH19" s="714"/>
      <c r="AI19" s="714"/>
      <c r="AJ19" s="714"/>
      <c r="AK19" s="714"/>
      <c r="AL19" s="683">
        <v>0.6</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8258405</v>
      </c>
      <c r="BH19" s="681"/>
      <c r="BI19" s="681"/>
      <c r="BJ19" s="681"/>
      <c r="BK19" s="681"/>
      <c r="BL19" s="681"/>
      <c r="BM19" s="681"/>
      <c r="BN19" s="682"/>
      <c r="BO19" s="713">
        <v>11.7</v>
      </c>
      <c r="BP19" s="713"/>
      <c r="BQ19" s="713"/>
      <c r="BR19" s="713"/>
      <c r="BS19" s="686" t="s">
        <v>234</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234</v>
      </c>
      <c r="DA19" s="713"/>
      <c r="DB19" s="713"/>
      <c r="DC19" s="713"/>
      <c r="DD19" s="686" t="s">
        <v>128</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86322</v>
      </c>
      <c r="S20" s="681"/>
      <c r="T20" s="681"/>
      <c r="U20" s="681"/>
      <c r="V20" s="681"/>
      <c r="W20" s="681"/>
      <c r="X20" s="681"/>
      <c r="Y20" s="682"/>
      <c r="Z20" s="713">
        <v>0</v>
      </c>
      <c r="AA20" s="713"/>
      <c r="AB20" s="713"/>
      <c r="AC20" s="713"/>
      <c r="AD20" s="714">
        <v>86322</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8258405</v>
      </c>
      <c r="BH20" s="681"/>
      <c r="BI20" s="681"/>
      <c r="BJ20" s="681"/>
      <c r="BK20" s="681"/>
      <c r="BL20" s="681"/>
      <c r="BM20" s="681"/>
      <c r="BN20" s="682"/>
      <c r="BO20" s="713">
        <v>11.7</v>
      </c>
      <c r="BP20" s="713"/>
      <c r="BQ20" s="713"/>
      <c r="BR20" s="713"/>
      <c r="BS20" s="686" t="s">
        <v>128</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171145370</v>
      </c>
      <c r="CS20" s="681"/>
      <c r="CT20" s="681"/>
      <c r="CU20" s="681"/>
      <c r="CV20" s="681"/>
      <c r="CW20" s="681"/>
      <c r="CX20" s="681"/>
      <c r="CY20" s="682"/>
      <c r="CZ20" s="713">
        <v>100</v>
      </c>
      <c r="DA20" s="713"/>
      <c r="DB20" s="713"/>
      <c r="DC20" s="713"/>
      <c r="DD20" s="686">
        <v>18631936</v>
      </c>
      <c r="DE20" s="681"/>
      <c r="DF20" s="681"/>
      <c r="DG20" s="681"/>
      <c r="DH20" s="681"/>
      <c r="DI20" s="681"/>
      <c r="DJ20" s="681"/>
      <c r="DK20" s="681"/>
      <c r="DL20" s="681"/>
      <c r="DM20" s="681"/>
      <c r="DN20" s="681"/>
      <c r="DO20" s="681"/>
      <c r="DP20" s="682"/>
      <c r="DQ20" s="686">
        <v>88990336</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25481</v>
      </c>
      <c r="S21" s="681"/>
      <c r="T21" s="681"/>
      <c r="U21" s="681"/>
      <c r="V21" s="681"/>
      <c r="W21" s="681"/>
      <c r="X21" s="681"/>
      <c r="Y21" s="682"/>
      <c r="Z21" s="713">
        <v>0</v>
      </c>
      <c r="AA21" s="713"/>
      <c r="AB21" s="713"/>
      <c r="AC21" s="713"/>
      <c r="AD21" s="714">
        <v>25481</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393</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219752</v>
      </c>
      <c r="S22" s="681"/>
      <c r="T22" s="681"/>
      <c r="U22" s="681"/>
      <c r="V22" s="681"/>
      <c r="W22" s="681"/>
      <c r="X22" s="681"/>
      <c r="Y22" s="682"/>
      <c r="Z22" s="713">
        <v>0.1</v>
      </c>
      <c r="AA22" s="713"/>
      <c r="AB22" s="713"/>
      <c r="AC22" s="713"/>
      <c r="AD22" s="714">
        <v>84448</v>
      </c>
      <c r="AE22" s="714"/>
      <c r="AF22" s="714"/>
      <c r="AG22" s="714"/>
      <c r="AH22" s="714"/>
      <c r="AI22" s="714"/>
      <c r="AJ22" s="714"/>
      <c r="AK22" s="714"/>
      <c r="AL22" s="683">
        <v>0.1</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v>2960148</v>
      </c>
      <c r="BH22" s="681"/>
      <c r="BI22" s="681"/>
      <c r="BJ22" s="681"/>
      <c r="BK22" s="681"/>
      <c r="BL22" s="681"/>
      <c r="BM22" s="681"/>
      <c r="BN22" s="682"/>
      <c r="BO22" s="713">
        <v>4.2</v>
      </c>
      <c r="BP22" s="713"/>
      <c r="BQ22" s="713"/>
      <c r="BR22" s="713"/>
      <c r="BS22" s="686" t="s">
        <v>128</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84448</v>
      </c>
      <c r="S23" s="681"/>
      <c r="T23" s="681"/>
      <c r="U23" s="681"/>
      <c r="V23" s="681"/>
      <c r="W23" s="681"/>
      <c r="X23" s="681"/>
      <c r="Y23" s="682"/>
      <c r="Z23" s="713">
        <v>0</v>
      </c>
      <c r="AA23" s="713"/>
      <c r="AB23" s="713"/>
      <c r="AC23" s="713"/>
      <c r="AD23" s="714">
        <v>84448</v>
      </c>
      <c r="AE23" s="714"/>
      <c r="AF23" s="714"/>
      <c r="AG23" s="714"/>
      <c r="AH23" s="714"/>
      <c r="AI23" s="714"/>
      <c r="AJ23" s="714"/>
      <c r="AK23" s="714"/>
      <c r="AL23" s="683">
        <v>0.1</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5297864</v>
      </c>
      <c r="BH23" s="681"/>
      <c r="BI23" s="681"/>
      <c r="BJ23" s="681"/>
      <c r="BK23" s="681"/>
      <c r="BL23" s="681"/>
      <c r="BM23" s="681"/>
      <c r="BN23" s="682"/>
      <c r="BO23" s="713">
        <v>7.5</v>
      </c>
      <c r="BP23" s="713"/>
      <c r="BQ23" s="713"/>
      <c r="BR23" s="713"/>
      <c r="BS23" s="686" t="s">
        <v>128</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135304</v>
      </c>
      <c r="S24" s="681"/>
      <c r="T24" s="681"/>
      <c r="U24" s="681"/>
      <c r="V24" s="681"/>
      <c r="W24" s="681"/>
      <c r="X24" s="681"/>
      <c r="Y24" s="682"/>
      <c r="Z24" s="713">
        <v>0.1</v>
      </c>
      <c r="AA24" s="713"/>
      <c r="AB24" s="713"/>
      <c r="AC24" s="713"/>
      <c r="AD24" s="714" t="s">
        <v>128</v>
      </c>
      <c r="AE24" s="714"/>
      <c r="AF24" s="714"/>
      <c r="AG24" s="714"/>
      <c r="AH24" s="714"/>
      <c r="AI24" s="714"/>
      <c r="AJ24" s="714"/>
      <c r="AK24" s="714"/>
      <c r="AL24" s="683" t="s">
        <v>234</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58754403</v>
      </c>
      <c r="CS24" s="736"/>
      <c r="CT24" s="736"/>
      <c r="CU24" s="736"/>
      <c r="CV24" s="736"/>
      <c r="CW24" s="736"/>
      <c r="CX24" s="736"/>
      <c r="CY24" s="779"/>
      <c r="CZ24" s="780">
        <v>34.299999999999997</v>
      </c>
      <c r="DA24" s="751"/>
      <c r="DB24" s="751"/>
      <c r="DC24" s="783"/>
      <c r="DD24" s="778">
        <v>37081374</v>
      </c>
      <c r="DE24" s="736"/>
      <c r="DF24" s="736"/>
      <c r="DG24" s="736"/>
      <c r="DH24" s="736"/>
      <c r="DI24" s="736"/>
      <c r="DJ24" s="736"/>
      <c r="DK24" s="779"/>
      <c r="DL24" s="778">
        <v>36891574</v>
      </c>
      <c r="DM24" s="736"/>
      <c r="DN24" s="736"/>
      <c r="DO24" s="736"/>
      <c r="DP24" s="736"/>
      <c r="DQ24" s="736"/>
      <c r="DR24" s="736"/>
      <c r="DS24" s="736"/>
      <c r="DT24" s="736"/>
      <c r="DU24" s="736"/>
      <c r="DV24" s="779"/>
      <c r="DW24" s="780">
        <v>47.3</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234</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243</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243</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22784036</v>
      </c>
      <c r="CS25" s="699"/>
      <c r="CT25" s="699"/>
      <c r="CU25" s="699"/>
      <c r="CV25" s="699"/>
      <c r="CW25" s="699"/>
      <c r="CX25" s="699"/>
      <c r="CY25" s="700"/>
      <c r="CZ25" s="683">
        <v>13.3</v>
      </c>
      <c r="DA25" s="701"/>
      <c r="DB25" s="701"/>
      <c r="DC25" s="702"/>
      <c r="DD25" s="686">
        <v>20781071</v>
      </c>
      <c r="DE25" s="699"/>
      <c r="DF25" s="699"/>
      <c r="DG25" s="699"/>
      <c r="DH25" s="699"/>
      <c r="DI25" s="699"/>
      <c r="DJ25" s="699"/>
      <c r="DK25" s="700"/>
      <c r="DL25" s="686">
        <v>20604279</v>
      </c>
      <c r="DM25" s="699"/>
      <c r="DN25" s="699"/>
      <c r="DO25" s="699"/>
      <c r="DP25" s="699"/>
      <c r="DQ25" s="699"/>
      <c r="DR25" s="699"/>
      <c r="DS25" s="699"/>
      <c r="DT25" s="699"/>
      <c r="DU25" s="699"/>
      <c r="DV25" s="700"/>
      <c r="DW25" s="683">
        <v>26.4</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82355292</v>
      </c>
      <c r="S26" s="681"/>
      <c r="T26" s="681"/>
      <c r="U26" s="681"/>
      <c r="V26" s="681"/>
      <c r="W26" s="681"/>
      <c r="X26" s="681"/>
      <c r="Y26" s="682"/>
      <c r="Z26" s="713">
        <v>46.2</v>
      </c>
      <c r="AA26" s="713"/>
      <c r="AB26" s="713"/>
      <c r="AC26" s="713"/>
      <c r="AD26" s="714">
        <v>76922124</v>
      </c>
      <c r="AE26" s="714"/>
      <c r="AF26" s="714"/>
      <c r="AG26" s="714"/>
      <c r="AH26" s="714"/>
      <c r="AI26" s="714"/>
      <c r="AJ26" s="714"/>
      <c r="AK26" s="714"/>
      <c r="AL26" s="683">
        <v>98.7</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234</v>
      </c>
      <c r="BH26" s="681"/>
      <c r="BI26" s="681"/>
      <c r="BJ26" s="681"/>
      <c r="BK26" s="681"/>
      <c r="BL26" s="681"/>
      <c r="BM26" s="681"/>
      <c r="BN26" s="682"/>
      <c r="BO26" s="713" t="s">
        <v>234</v>
      </c>
      <c r="BP26" s="713"/>
      <c r="BQ26" s="713"/>
      <c r="BR26" s="713"/>
      <c r="BS26" s="686" t="s">
        <v>234</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14607453</v>
      </c>
      <c r="CS26" s="681"/>
      <c r="CT26" s="681"/>
      <c r="CU26" s="681"/>
      <c r="CV26" s="681"/>
      <c r="CW26" s="681"/>
      <c r="CX26" s="681"/>
      <c r="CY26" s="682"/>
      <c r="CZ26" s="683">
        <v>8.5</v>
      </c>
      <c r="DA26" s="701"/>
      <c r="DB26" s="701"/>
      <c r="DC26" s="702"/>
      <c r="DD26" s="686">
        <v>13149735</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61229</v>
      </c>
      <c r="S27" s="681"/>
      <c r="T27" s="681"/>
      <c r="U27" s="681"/>
      <c r="V27" s="681"/>
      <c r="W27" s="681"/>
      <c r="X27" s="681"/>
      <c r="Y27" s="682"/>
      <c r="Z27" s="713">
        <v>0</v>
      </c>
      <c r="AA27" s="713"/>
      <c r="AB27" s="713"/>
      <c r="AC27" s="713"/>
      <c r="AD27" s="714">
        <v>61229</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70828863</v>
      </c>
      <c r="BH27" s="681"/>
      <c r="BI27" s="681"/>
      <c r="BJ27" s="681"/>
      <c r="BK27" s="681"/>
      <c r="BL27" s="681"/>
      <c r="BM27" s="681"/>
      <c r="BN27" s="682"/>
      <c r="BO27" s="713">
        <v>100</v>
      </c>
      <c r="BP27" s="713"/>
      <c r="BQ27" s="713"/>
      <c r="BR27" s="713"/>
      <c r="BS27" s="686" t="s">
        <v>234</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29527865</v>
      </c>
      <c r="CS27" s="699"/>
      <c r="CT27" s="699"/>
      <c r="CU27" s="699"/>
      <c r="CV27" s="699"/>
      <c r="CW27" s="699"/>
      <c r="CX27" s="699"/>
      <c r="CY27" s="700"/>
      <c r="CZ27" s="683">
        <v>17.3</v>
      </c>
      <c r="DA27" s="701"/>
      <c r="DB27" s="701"/>
      <c r="DC27" s="702"/>
      <c r="DD27" s="686">
        <v>10060663</v>
      </c>
      <c r="DE27" s="699"/>
      <c r="DF27" s="699"/>
      <c r="DG27" s="699"/>
      <c r="DH27" s="699"/>
      <c r="DI27" s="699"/>
      <c r="DJ27" s="699"/>
      <c r="DK27" s="700"/>
      <c r="DL27" s="686">
        <v>10047655</v>
      </c>
      <c r="DM27" s="699"/>
      <c r="DN27" s="699"/>
      <c r="DO27" s="699"/>
      <c r="DP27" s="699"/>
      <c r="DQ27" s="699"/>
      <c r="DR27" s="699"/>
      <c r="DS27" s="699"/>
      <c r="DT27" s="699"/>
      <c r="DU27" s="699"/>
      <c r="DV27" s="700"/>
      <c r="DW27" s="683">
        <v>12.9</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718043</v>
      </c>
      <c r="S28" s="681"/>
      <c r="T28" s="681"/>
      <c r="U28" s="681"/>
      <c r="V28" s="681"/>
      <c r="W28" s="681"/>
      <c r="X28" s="681"/>
      <c r="Y28" s="682"/>
      <c r="Z28" s="713">
        <v>0.4</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6442502</v>
      </c>
      <c r="CS28" s="681"/>
      <c r="CT28" s="681"/>
      <c r="CU28" s="681"/>
      <c r="CV28" s="681"/>
      <c r="CW28" s="681"/>
      <c r="CX28" s="681"/>
      <c r="CY28" s="682"/>
      <c r="CZ28" s="683">
        <v>3.8</v>
      </c>
      <c r="DA28" s="701"/>
      <c r="DB28" s="701"/>
      <c r="DC28" s="702"/>
      <c r="DD28" s="686">
        <v>6239640</v>
      </c>
      <c r="DE28" s="681"/>
      <c r="DF28" s="681"/>
      <c r="DG28" s="681"/>
      <c r="DH28" s="681"/>
      <c r="DI28" s="681"/>
      <c r="DJ28" s="681"/>
      <c r="DK28" s="682"/>
      <c r="DL28" s="686">
        <v>6239640</v>
      </c>
      <c r="DM28" s="681"/>
      <c r="DN28" s="681"/>
      <c r="DO28" s="681"/>
      <c r="DP28" s="681"/>
      <c r="DQ28" s="681"/>
      <c r="DR28" s="681"/>
      <c r="DS28" s="681"/>
      <c r="DT28" s="681"/>
      <c r="DU28" s="681"/>
      <c r="DV28" s="682"/>
      <c r="DW28" s="683">
        <v>8</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1565917</v>
      </c>
      <c r="S29" s="681"/>
      <c r="T29" s="681"/>
      <c r="U29" s="681"/>
      <c r="V29" s="681"/>
      <c r="W29" s="681"/>
      <c r="X29" s="681"/>
      <c r="Y29" s="682"/>
      <c r="Z29" s="713">
        <v>0.9</v>
      </c>
      <c r="AA29" s="713"/>
      <c r="AB29" s="713"/>
      <c r="AC29" s="713"/>
      <c r="AD29" s="714">
        <v>312087</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70</v>
      </c>
      <c r="CG29" s="720"/>
      <c r="CH29" s="720"/>
      <c r="CI29" s="720"/>
      <c r="CJ29" s="720"/>
      <c r="CK29" s="720"/>
      <c r="CL29" s="720"/>
      <c r="CM29" s="720"/>
      <c r="CN29" s="720"/>
      <c r="CO29" s="720"/>
      <c r="CP29" s="720"/>
      <c r="CQ29" s="721"/>
      <c r="CR29" s="680">
        <v>6442502</v>
      </c>
      <c r="CS29" s="699"/>
      <c r="CT29" s="699"/>
      <c r="CU29" s="699"/>
      <c r="CV29" s="699"/>
      <c r="CW29" s="699"/>
      <c r="CX29" s="699"/>
      <c r="CY29" s="700"/>
      <c r="CZ29" s="683">
        <v>3.8</v>
      </c>
      <c r="DA29" s="701"/>
      <c r="DB29" s="701"/>
      <c r="DC29" s="702"/>
      <c r="DD29" s="686">
        <v>6239640</v>
      </c>
      <c r="DE29" s="699"/>
      <c r="DF29" s="699"/>
      <c r="DG29" s="699"/>
      <c r="DH29" s="699"/>
      <c r="DI29" s="699"/>
      <c r="DJ29" s="699"/>
      <c r="DK29" s="700"/>
      <c r="DL29" s="686">
        <v>6239640</v>
      </c>
      <c r="DM29" s="699"/>
      <c r="DN29" s="699"/>
      <c r="DO29" s="699"/>
      <c r="DP29" s="699"/>
      <c r="DQ29" s="699"/>
      <c r="DR29" s="699"/>
      <c r="DS29" s="699"/>
      <c r="DT29" s="699"/>
      <c r="DU29" s="699"/>
      <c r="DV29" s="700"/>
      <c r="DW29" s="683">
        <v>8</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594709</v>
      </c>
      <c r="S30" s="681"/>
      <c r="T30" s="681"/>
      <c r="U30" s="681"/>
      <c r="V30" s="681"/>
      <c r="W30" s="681"/>
      <c r="X30" s="681"/>
      <c r="Y30" s="682"/>
      <c r="Z30" s="713">
        <v>0.3</v>
      </c>
      <c r="AA30" s="713"/>
      <c r="AB30" s="713"/>
      <c r="AC30" s="713"/>
      <c r="AD30" s="714" t="s">
        <v>128</v>
      </c>
      <c r="AE30" s="714"/>
      <c r="AF30" s="714"/>
      <c r="AG30" s="714"/>
      <c r="AH30" s="714"/>
      <c r="AI30" s="714"/>
      <c r="AJ30" s="714"/>
      <c r="AK30" s="714"/>
      <c r="AL30" s="683" t="s">
        <v>128</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6262070</v>
      </c>
      <c r="CS30" s="681"/>
      <c r="CT30" s="681"/>
      <c r="CU30" s="681"/>
      <c r="CV30" s="681"/>
      <c r="CW30" s="681"/>
      <c r="CX30" s="681"/>
      <c r="CY30" s="682"/>
      <c r="CZ30" s="683">
        <v>3.7</v>
      </c>
      <c r="DA30" s="701"/>
      <c r="DB30" s="701"/>
      <c r="DC30" s="702"/>
      <c r="DD30" s="686">
        <v>6077141</v>
      </c>
      <c r="DE30" s="681"/>
      <c r="DF30" s="681"/>
      <c r="DG30" s="681"/>
      <c r="DH30" s="681"/>
      <c r="DI30" s="681"/>
      <c r="DJ30" s="681"/>
      <c r="DK30" s="682"/>
      <c r="DL30" s="686">
        <v>6077141</v>
      </c>
      <c r="DM30" s="681"/>
      <c r="DN30" s="681"/>
      <c r="DO30" s="681"/>
      <c r="DP30" s="681"/>
      <c r="DQ30" s="681"/>
      <c r="DR30" s="681"/>
      <c r="DS30" s="681"/>
      <c r="DT30" s="681"/>
      <c r="DU30" s="681"/>
      <c r="DV30" s="682"/>
      <c r="DW30" s="683">
        <v>7.8</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61183931</v>
      </c>
      <c r="S31" s="681"/>
      <c r="T31" s="681"/>
      <c r="U31" s="681"/>
      <c r="V31" s="681"/>
      <c r="W31" s="681"/>
      <c r="X31" s="681"/>
      <c r="Y31" s="682"/>
      <c r="Z31" s="713">
        <v>34.299999999999997</v>
      </c>
      <c r="AA31" s="713"/>
      <c r="AB31" s="713"/>
      <c r="AC31" s="713"/>
      <c r="AD31" s="714" t="s">
        <v>128</v>
      </c>
      <c r="AE31" s="714"/>
      <c r="AF31" s="714"/>
      <c r="AG31" s="714"/>
      <c r="AH31" s="714"/>
      <c r="AI31" s="714"/>
      <c r="AJ31" s="714"/>
      <c r="AK31" s="714"/>
      <c r="AL31" s="683" t="s">
        <v>128</v>
      </c>
      <c r="AM31" s="684"/>
      <c r="AN31" s="684"/>
      <c r="AO31" s="715"/>
      <c r="AP31" s="756" t="s">
        <v>309</v>
      </c>
      <c r="AQ31" s="757"/>
      <c r="AR31" s="757"/>
      <c r="AS31" s="757"/>
      <c r="AT31" s="762" t="s">
        <v>310</v>
      </c>
      <c r="AU31" s="231"/>
      <c r="AV31" s="231"/>
      <c r="AW31" s="231"/>
      <c r="AX31" s="746" t="s">
        <v>187</v>
      </c>
      <c r="AY31" s="747"/>
      <c r="AZ31" s="747"/>
      <c r="BA31" s="747"/>
      <c r="BB31" s="747"/>
      <c r="BC31" s="747"/>
      <c r="BD31" s="747"/>
      <c r="BE31" s="747"/>
      <c r="BF31" s="748"/>
      <c r="BG31" s="749">
        <v>99.2</v>
      </c>
      <c r="BH31" s="750"/>
      <c r="BI31" s="750"/>
      <c r="BJ31" s="750"/>
      <c r="BK31" s="750"/>
      <c r="BL31" s="750"/>
      <c r="BM31" s="751">
        <v>97.6</v>
      </c>
      <c r="BN31" s="750"/>
      <c r="BO31" s="750"/>
      <c r="BP31" s="750"/>
      <c r="BQ31" s="752"/>
      <c r="BR31" s="749">
        <v>99.3</v>
      </c>
      <c r="BS31" s="750"/>
      <c r="BT31" s="750"/>
      <c r="BU31" s="750"/>
      <c r="BV31" s="750"/>
      <c r="BW31" s="750"/>
      <c r="BX31" s="751">
        <v>97.7</v>
      </c>
      <c r="BY31" s="750"/>
      <c r="BZ31" s="750"/>
      <c r="CA31" s="750"/>
      <c r="CB31" s="752"/>
      <c r="CD31" s="767"/>
      <c r="CE31" s="768"/>
      <c r="CF31" s="719" t="s">
        <v>311</v>
      </c>
      <c r="CG31" s="720"/>
      <c r="CH31" s="720"/>
      <c r="CI31" s="720"/>
      <c r="CJ31" s="720"/>
      <c r="CK31" s="720"/>
      <c r="CL31" s="720"/>
      <c r="CM31" s="720"/>
      <c r="CN31" s="720"/>
      <c r="CO31" s="720"/>
      <c r="CP31" s="720"/>
      <c r="CQ31" s="721"/>
      <c r="CR31" s="680">
        <v>180432</v>
      </c>
      <c r="CS31" s="699"/>
      <c r="CT31" s="699"/>
      <c r="CU31" s="699"/>
      <c r="CV31" s="699"/>
      <c r="CW31" s="699"/>
      <c r="CX31" s="699"/>
      <c r="CY31" s="700"/>
      <c r="CZ31" s="683">
        <v>0.1</v>
      </c>
      <c r="DA31" s="701"/>
      <c r="DB31" s="701"/>
      <c r="DC31" s="702"/>
      <c r="DD31" s="686">
        <v>162499</v>
      </c>
      <c r="DE31" s="699"/>
      <c r="DF31" s="699"/>
      <c r="DG31" s="699"/>
      <c r="DH31" s="699"/>
      <c r="DI31" s="699"/>
      <c r="DJ31" s="699"/>
      <c r="DK31" s="700"/>
      <c r="DL31" s="686">
        <v>162499</v>
      </c>
      <c r="DM31" s="699"/>
      <c r="DN31" s="699"/>
      <c r="DO31" s="699"/>
      <c r="DP31" s="699"/>
      <c r="DQ31" s="699"/>
      <c r="DR31" s="699"/>
      <c r="DS31" s="699"/>
      <c r="DT31" s="699"/>
      <c r="DU31" s="699"/>
      <c r="DV31" s="700"/>
      <c r="DW31" s="683">
        <v>0.2</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128</v>
      </c>
      <c r="AA32" s="713"/>
      <c r="AB32" s="713"/>
      <c r="AC32" s="713"/>
      <c r="AD32" s="714" t="s">
        <v>128</v>
      </c>
      <c r="AE32" s="714"/>
      <c r="AF32" s="714"/>
      <c r="AG32" s="714"/>
      <c r="AH32" s="714"/>
      <c r="AI32" s="714"/>
      <c r="AJ32" s="714"/>
      <c r="AK32" s="714"/>
      <c r="AL32" s="683" t="s">
        <v>234</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98.8</v>
      </c>
      <c r="BH32" s="699"/>
      <c r="BI32" s="699"/>
      <c r="BJ32" s="699"/>
      <c r="BK32" s="699"/>
      <c r="BL32" s="699"/>
      <c r="BM32" s="684">
        <v>96.6</v>
      </c>
      <c r="BN32" s="745"/>
      <c r="BO32" s="745"/>
      <c r="BP32" s="745"/>
      <c r="BQ32" s="726"/>
      <c r="BR32" s="753">
        <v>99</v>
      </c>
      <c r="BS32" s="699"/>
      <c r="BT32" s="699"/>
      <c r="BU32" s="699"/>
      <c r="BV32" s="699"/>
      <c r="BW32" s="699"/>
      <c r="BX32" s="684">
        <v>96.8</v>
      </c>
      <c r="BY32" s="745"/>
      <c r="BZ32" s="745"/>
      <c r="CA32" s="745"/>
      <c r="CB32" s="726"/>
      <c r="CD32" s="769"/>
      <c r="CE32" s="770"/>
      <c r="CF32" s="719" t="s">
        <v>315</v>
      </c>
      <c r="CG32" s="720"/>
      <c r="CH32" s="720"/>
      <c r="CI32" s="720"/>
      <c r="CJ32" s="720"/>
      <c r="CK32" s="720"/>
      <c r="CL32" s="720"/>
      <c r="CM32" s="720"/>
      <c r="CN32" s="720"/>
      <c r="CO32" s="720"/>
      <c r="CP32" s="720"/>
      <c r="CQ32" s="721"/>
      <c r="CR32" s="680" t="s">
        <v>234</v>
      </c>
      <c r="CS32" s="681"/>
      <c r="CT32" s="681"/>
      <c r="CU32" s="681"/>
      <c r="CV32" s="681"/>
      <c r="CW32" s="681"/>
      <c r="CX32" s="681"/>
      <c r="CY32" s="682"/>
      <c r="CZ32" s="683" t="s">
        <v>128</v>
      </c>
      <c r="DA32" s="701"/>
      <c r="DB32" s="701"/>
      <c r="DC32" s="702"/>
      <c r="DD32" s="686" t="s">
        <v>234</v>
      </c>
      <c r="DE32" s="681"/>
      <c r="DF32" s="681"/>
      <c r="DG32" s="681"/>
      <c r="DH32" s="681"/>
      <c r="DI32" s="681"/>
      <c r="DJ32" s="681"/>
      <c r="DK32" s="682"/>
      <c r="DL32" s="686" t="s">
        <v>234</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9215009</v>
      </c>
      <c r="S33" s="681"/>
      <c r="T33" s="681"/>
      <c r="U33" s="681"/>
      <c r="V33" s="681"/>
      <c r="W33" s="681"/>
      <c r="X33" s="681"/>
      <c r="Y33" s="682"/>
      <c r="Z33" s="713">
        <v>5.2</v>
      </c>
      <c r="AA33" s="713"/>
      <c r="AB33" s="713"/>
      <c r="AC33" s="713"/>
      <c r="AD33" s="714" t="s">
        <v>128</v>
      </c>
      <c r="AE33" s="714"/>
      <c r="AF33" s="714"/>
      <c r="AG33" s="714"/>
      <c r="AH33" s="714"/>
      <c r="AI33" s="714"/>
      <c r="AJ33" s="714"/>
      <c r="AK33" s="714"/>
      <c r="AL33" s="683" t="s">
        <v>234</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99.4</v>
      </c>
      <c r="BH33" s="665"/>
      <c r="BI33" s="665"/>
      <c r="BJ33" s="665"/>
      <c r="BK33" s="665"/>
      <c r="BL33" s="665"/>
      <c r="BM33" s="707">
        <v>98.3</v>
      </c>
      <c r="BN33" s="665"/>
      <c r="BO33" s="665"/>
      <c r="BP33" s="665"/>
      <c r="BQ33" s="709"/>
      <c r="BR33" s="744">
        <v>99.6</v>
      </c>
      <c r="BS33" s="665"/>
      <c r="BT33" s="665"/>
      <c r="BU33" s="665"/>
      <c r="BV33" s="665"/>
      <c r="BW33" s="665"/>
      <c r="BX33" s="707">
        <v>98.3</v>
      </c>
      <c r="BY33" s="665"/>
      <c r="BZ33" s="665"/>
      <c r="CA33" s="665"/>
      <c r="CB33" s="709"/>
      <c r="CD33" s="719" t="s">
        <v>318</v>
      </c>
      <c r="CE33" s="720"/>
      <c r="CF33" s="720"/>
      <c r="CG33" s="720"/>
      <c r="CH33" s="720"/>
      <c r="CI33" s="720"/>
      <c r="CJ33" s="720"/>
      <c r="CK33" s="720"/>
      <c r="CL33" s="720"/>
      <c r="CM33" s="720"/>
      <c r="CN33" s="720"/>
      <c r="CO33" s="720"/>
      <c r="CP33" s="720"/>
      <c r="CQ33" s="721"/>
      <c r="CR33" s="680">
        <v>93702546</v>
      </c>
      <c r="CS33" s="699"/>
      <c r="CT33" s="699"/>
      <c r="CU33" s="699"/>
      <c r="CV33" s="699"/>
      <c r="CW33" s="699"/>
      <c r="CX33" s="699"/>
      <c r="CY33" s="700"/>
      <c r="CZ33" s="683">
        <v>54.8</v>
      </c>
      <c r="DA33" s="701"/>
      <c r="DB33" s="701"/>
      <c r="DC33" s="702"/>
      <c r="DD33" s="686">
        <v>45130893</v>
      </c>
      <c r="DE33" s="699"/>
      <c r="DF33" s="699"/>
      <c r="DG33" s="699"/>
      <c r="DH33" s="699"/>
      <c r="DI33" s="699"/>
      <c r="DJ33" s="699"/>
      <c r="DK33" s="700"/>
      <c r="DL33" s="686">
        <v>32310708</v>
      </c>
      <c r="DM33" s="699"/>
      <c r="DN33" s="699"/>
      <c r="DO33" s="699"/>
      <c r="DP33" s="699"/>
      <c r="DQ33" s="699"/>
      <c r="DR33" s="699"/>
      <c r="DS33" s="699"/>
      <c r="DT33" s="699"/>
      <c r="DU33" s="699"/>
      <c r="DV33" s="700"/>
      <c r="DW33" s="683">
        <v>41.4</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807755</v>
      </c>
      <c r="S34" s="681"/>
      <c r="T34" s="681"/>
      <c r="U34" s="681"/>
      <c r="V34" s="681"/>
      <c r="W34" s="681"/>
      <c r="X34" s="681"/>
      <c r="Y34" s="682"/>
      <c r="Z34" s="713">
        <v>0.5</v>
      </c>
      <c r="AA34" s="713"/>
      <c r="AB34" s="713"/>
      <c r="AC34" s="713"/>
      <c r="AD34" s="714">
        <v>658972</v>
      </c>
      <c r="AE34" s="714"/>
      <c r="AF34" s="714"/>
      <c r="AG34" s="714"/>
      <c r="AH34" s="714"/>
      <c r="AI34" s="714"/>
      <c r="AJ34" s="714"/>
      <c r="AK34" s="714"/>
      <c r="AL34" s="683">
        <v>0.8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23321024</v>
      </c>
      <c r="CS34" s="681"/>
      <c r="CT34" s="681"/>
      <c r="CU34" s="681"/>
      <c r="CV34" s="681"/>
      <c r="CW34" s="681"/>
      <c r="CX34" s="681"/>
      <c r="CY34" s="682"/>
      <c r="CZ34" s="683">
        <v>13.6</v>
      </c>
      <c r="DA34" s="701"/>
      <c r="DB34" s="701"/>
      <c r="DC34" s="702"/>
      <c r="DD34" s="686">
        <v>17721429</v>
      </c>
      <c r="DE34" s="681"/>
      <c r="DF34" s="681"/>
      <c r="DG34" s="681"/>
      <c r="DH34" s="681"/>
      <c r="DI34" s="681"/>
      <c r="DJ34" s="681"/>
      <c r="DK34" s="682"/>
      <c r="DL34" s="686">
        <v>15487490</v>
      </c>
      <c r="DM34" s="681"/>
      <c r="DN34" s="681"/>
      <c r="DO34" s="681"/>
      <c r="DP34" s="681"/>
      <c r="DQ34" s="681"/>
      <c r="DR34" s="681"/>
      <c r="DS34" s="681"/>
      <c r="DT34" s="681"/>
      <c r="DU34" s="681"/>
      <c r="DV34" s="682"/>
      <c r="DW34" s="683">
        <v>19.899999999999999</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136863</v>
      </c>
      <c r="S35" s="681"/>
      <c r="T35" s="681"/>
      <c r="U35" s="681"/>
      <c r="V35" s="681"/>
      <c r="W35" s="681"/>
      <c r="X35" s="681"/>
      <c r="Y35" s="682"/>
      <c r="Z35" s="713">
        <v>0.1</v>
      </c>
      <c r="AA35" s="713"/>
      <c r="AB35" s="713"/>
      <c r="AC35" s="713"/>
      <c r="AD35" s="714" t="s">
        <v>243</v>
      </c>
      <c r="AE35" s="714"/>
      <c r="AF35" s="714"/>
      <c r="AG35" s="714"/>
      <c r="AH35" s="714"/>
      <c r="AI35" s="714"/>
      <c r="AJ35" s="714"/>
      <c r="AK35" s="714"/>
      <c r="AL35" s="683" t="s">
        <v>128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1015726</v>
      </c>
      <c r="CS35" s="699"/>
      <c r="CT35" s="699"/>
      <c r="CU35" s="699"/>
      <c r="CV35" s="699"/>
      <c r="CW35" s="699"/>
      <c r="CX35" s="699"/>
      <c r="CY35" s="700"/>
      <c r="CZ35" s="683">
        <v>0.6</v>
      </c>
      <c r="DA35" s="701"/>
      <c r="DB35" s="701"/>
      <c r="DC35" s="702"/>
      <c r="DD35" s="686">
        <v>998528</v>
      </c>
      <c r="DE35" s="699"/>
      <c r="DF35" s="699"/>
      <c r="DG35" s="699"/>
      <c r="DH35" s="699"/>
      <c r="DI35" s="699"/>
      <c r="DJ35" s="699"/>
      <c r="DK35" s="700"/>
      <c r="DL35" s="686">
        <v>998528</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8137024</v>
      </c>
      <c r="S36" s="681"/>
      <c r="T36" s="681"/>
      <c r="U36" s="681"/>
      <c r="V36" s="681"/>
      <c r="W36" s="681"/>
      <c r="X36" s="681"/>
      <c r="Y36" s="682"/>
      <c r="Z36" s="713">
        <v>4.5999999999999996</v>
      </c>
      <c r="AA36" s="713"/>
      <c r="AB36" s="713"/>
      <c r="AC36" s="713"/>
      <c r="AD36" s="714" t="s">
        <v>128</v>
      </c>
      <c r="AE36" s="714"/>
      <c r="AF36" s="714"/>
      <c r="AG36" s="714"/>
      <c r="AH36" s="714"/>
      <c r="AI36" s="714"/>
      <c r="AJ36" s="714"/>
      <c r="AK36" s="714"/>
      <c r="AL36" s="683" t="s">
        <v>128</v>
      </c>
      <c r="AM36" s="684"/>
      <c r="AN36" s="684"/>
      <c r="AO36" s="715"/>
      <c r="AP36" s="235"/>
      <c r="AQ36" s="732" t="s">
        <v>326</v>
      </c>
      <c r="AR36" s="733"/>
      <c r="AS36" s="733"/>
      <c r="AT36" s="733"/>
      <c r="AU36" s="733"/>
      <c r="AV36" s="733"/>
      <c r="AW36" s="733"/>
      <c r="AX36" s="733"/>
      <c r="AY36" s="734"/>
      <c r="AZ36" s="735">
        <v>16800318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234490</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52694205</v>
      </c>
      <c r="CS36" s="681"/>
      <c r="CT36" s="681"/>
      <c r="CU36" s="681"/>
      <c r="CV36" s="681"/>
      <c r="CW36" s="681"/>
      <c r="CX36" s="681"/>
      <c r="CY36" s="682"/>
      <c r="CZ36" s="683">
        <v>30.8</v>
      </c>
      <c r="DA36" s="701"/>
      <c r="DB36" s="701"/>
      <c r="DC36" s="702"/>
      <c r="DD36" s="686">
        <v>12727606</v>
      </c>
      <c r="DE36" s="681"/>
      <c r="DF36" s="681"/>
      <c r="DG36" s="681"/>
      <c r="DH36" s="681"/>
      <c r="DI36" s="681"/>
      <c r="DJ36" s="681"/>
      <c r="DK36" s="682"/>
      <c r="DL36" s="686">
        <v>8240965</v>
      </c>
      <c r="DM36" s="681"/>
      <c r="DN36" s="681"/>
      <c r="DO36" s="681"/>
      <c r="DP36" s="681"/>
      <c r="DQ36" s="681"/>
      <c r="DR36" s="681"/>
      <c r="DS36" s="681"/>
      <c r="DT36" s="681"/>
      <c r="DU36" s="681"/>
      <c r="DV36" s="682"/>
      <c r="DW36" s="683">
        <v>10.6</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3814413</v>
      </c>
      <c r="S37" s="681"/>
      <c r="T37" s="681"/>
      <c r="U37" s="681"/>
      <c r="V37" s="681"/>
      <c r="W37" s="681"/>
      <c r="X37" s="681"/>
      <c r="Y37" s="682"/>
      <c r="Z37" s="713">
        <v>2.1</v>
      </c>
      <c r="AA37" s="713"/>
      <c r="AB37" s="713"/>
      <c r="AC37" s="713"/>
      <c r="AD37" s="714" t="s">
        <v>128</v>
      </c>
      <c r="AE37" s="714"/>
      <c r="AF37" s="714"/>
      <c r="AG37" s="714"/>
      <c r="AH37" s="714"/>
      <c r="AI37" s="714"/>
      <c r="AJ37" s="714"/>
      <c r="AK37" s="714"/>
      <c r="AL37" s="683" t="s">
        <v>128</v>
      </c>
      <c r="AM37" s="684"/>
      <c r="AN37" s="684"/>
      <c r="AO37" s="715"/>
      <c r="AQ37" s="723" t="s">
        <v>330</v>
      </c>
      <c r="AR37" s="724"/>
      <c r="AS37" s="724"/>
      <c r="AT37" s="724"/>
      <c r="AU37" s="724"/>
      <c r="AV37" s="724"/>
      <c r="AW37" s="724"/>
      <c r="AX37" s="724"/>
      <c r="AY37" s="725"/>
      <c r="AZ37" s="680">
        <v>3925547</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-175905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58906</v>
      </c>
      <c r="CS37" s="699"/>
      <c r="CT37" s="699"/>
      <c r="CU37" s="699"/>
      <c r="CV37" s="699"/>
      <c r="CW37" s="699"/>
      <c r="CX37" s="699"/>
      <c r="CY37" s="700"/>
      <c r="CZ37" s="683">
        <v>0</v>
      </c>
      <c r="DA37" s="701"/>
      <c r="DB37" s="701"/>
      <c r="DC37" s="702"/>
      <c r="DD37" s="686">
        <v>58906</v>
      </c>
      <c r="DE37" s="699"/>
      <c r="DF37" s="699"/>
      <c r="DG37" s="699"/>
      <c r="DH37" s="699"/>
      <c r="DI37" s="699"/>
      <c r="DJ37" s="699"/>
      <c r="DK37" s="700"/>
      <c r="DL37" s="686">
        <v>58906</v>
      </c>
      <c r="DM37" s="699"/>
      <c r="DN37" s="699"/>
      <c r="DO37" s="699"/>
      <c r="DP37" s="699"/>
      <c r="DQ37" s="699"/>
      <c r="DR37" s="699"/>
      <c r="DS37" s="699"/>
      <c r="DT37" s="699"/>
      <c r="DU37" s="699"/>
      <c r="DV37" s="700"/>
      <c r="DW37" s="683">
        <v>0.1</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3801938</v>
      </c>
      <c r="S38" s="681"/>
      <c r="T38" s="681"/>
      <c r="U38" s="681"/>
      <c r="V38" s="681"/>
      <c r="W38" s="681"/>
      <c r="X38" s="681"/>
      <c r="Y38" s="682"/>
      <c r="Z38" s="713">
        <v>2.1</v>
      </c>
      <c r="AA38" s="713"/>
      <c r="AB38" s="713"/>
      <c r="AC38" s="713"/>
      <c r="AD38" s="714">
        <v>9476</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2085685</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45305</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9999490</v>
      </c>
      <c r="CS38" s="681"/>
      <c r="CT38" s="681"/>
      <c r="CU38" s="681"/>
      <c r="CV38" s="681"/>
      <c r="CW38" s="681"/>
      <c r="CX38" s="681"/>
      <c r="CY38" s="682"/>
      <c r="CZ38" s="683">
        <v>5.8</v>
      </c>
      <c r="DA38" s="701"/>
      <c r="DB38" s="701"/>
      <c r="DC38" s="702"/>
      <c r="DD38" s="686">
        <v>8276283</v>
      </c>
      <c r="DE38" s="681"/>
      <c r="DF38" s="681"/>
      <c r="DG38" s="681"/>
      <c r="DH38" s="681"/>
      <c r="DI38" s="681"/>
      <c r="DJ38" s="681"/>
      <c r="DK38" s="682"/>
      <c r="DL38" s="686">
        <v>7487725</v>
      </c>
      <c r="DM38" s="681"/>
      <c r="DN38" s="681"/>
      <c r="DO38" s="681"/>
      <c r="DP38" s="681"/>
      <c r="DQ38" s="681"/>
      <c r="DR38" s="681"/>
      <c r="DS38" s="681"/>
      <c r="DT38" s="681"/>
      <c r="DU38" s="681"/>
      <c r="DV38" s="682"/>
      <c r="DW38" s="683">
        <v>9.6</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5977000</v>
      </c>
      <c r="S39" s="681"/>
      <c r="T39" s="681"/>
      <c r="U39" s="681"/>
      <c r="V39" s="681"/>
      <c r="W39" s="681"/>
      <c r="X39" s="681"/>
      <c r="Y39" s="682"/>
      <c r="Z39" s="713">
        <v>3.4</v>
      </c>
      <c r="AA39" s="713"/>
      <c r="AB39" s="713"/>
      <c r="AC39" s="713"/>
      <c r="AD39" s="714" t="s">
        <v>234</v>
      </c>
      <c r="AE39" s="714"/>
      <c r="AF39" s="714"/>
      <c r="AG39" s="714"/>
      <c r="AH39" s="714"/>
      <c r="AI39" s="714"/>
      <c r="AJ39" s="714"/>
      <c r="AK39" s="714"/>
      <c r="AL39" s="683" t="s">
        <v>128</v>
      </c>
      <c r="AM39" s="684"/>
      <c r="AN39" s="684"/>
      <c r="AO39" s="715"/>
      <c r="AQ39" s="723" t="s">
        <v>338</v>
      </c>
      <c r="AR39" s="724"/>
      <c r="AS39" s="724"/>
      <c r="AT39" s="724"/>
      <c r="AU39" s="724"/>
      <c r="AV39" s="724"/>
      <c r="AW39" s="724"/>
      <c r="AX39" s="724"/>
      <c r="AY39" s="725"/>
      <c r="AZ39" s="680">
        <v>1011988</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70972</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4986342</v>
      </c>
      <c r="CS39" s="699"/>
      <c r="CT39" s="699"/>
      <c r="CU39" s="699"/>
      <c r="CV39" s="699"/>
      <c r="CW39" s="699"/>
      <c r="CX39" s="699"/>
      <c r="CY39" s="700"/>
      <c r="CZ39" s="683">
        <v>2.9</v>
      </c>
      <c r="DA39" s="701"/>
      <c r="DB39" s="701"/>
      <c r="DC39" s="702"/>
      <c r="DD39" s="686">
        <v>4887556</v>
      </c>
      <c r="DE39" s="699"/>
      <c r="DF39" s="699"/>
      <c r="DG39" s="699"/>
      <c r="DH39" s="699"/>
      <c r="DI39" s="699"/>
      <c r="DJ39" s="699"/>
      <c r="DK39" s="700"/>
      <c r="DL39" s="686" t="s">
        <v>234</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342</v>
      </c>
      <c r="AR40" s="724"/>
      <c r="AS40" s="724"/>
      <c r="AT40" s="724"/>
      <c r="AU40" s="724"/>
      <c r="AV40" s="724"/>
      <c r="AW40" s="724"/>
      <c r="AX40" s="724"/>
      <c r="AY40" s="725"/>
      <c r="AZ40" s="680">
        <v>243798</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108</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1685759</v>
      </c>
      <c r="CS40" s="681"/>
      <c r="CT40" s="681"/>
      <c r="CU40" s="681"/>
      <c r="CV40" s="681"/>
      <c r="CW40" s="681"/>
      <c r="CX40" s="681"/>
      <c r="CY40" s="682"/>
      <c r="CZ40" s="683">
        <v>1</v>
      </c>
      <c r="DA40" s="701"/>
      <c r="DB40" s="701"/>
      <c r="DC40" s="702"/>
      <c r="DD40" s="686">
        <v>519491</v>
      </c>
      <c r="DE40" s="681"/>
      <c r="DF40" s="681"/>
      <c r="DG40" s="681"/>
      <c r="DH40" s="681"/>
      <c r="DI40" s="681"/>
      <c r="DJ40" s="681"/>
      <c r="DK40" s="682"/>
      <c r="DL40" s="686">
        <v>96000</v>
      </c>
      <c r="DM40" s="681"/>
      <c r="DN40" s="681"/>
      <c r="DO40" s="681"/>
      <c r="DP40" s="681"/>
      <c r="DQ40" s="681"/>
      <c r="DR40" s="681"/>
      <c r="DS40" s="681"/>
      <c r="DT40" s="681"/>
      <c r="DU40" s="681"/>
      <c r="DV40" s="682"/>
      <c r="DW40" s="683">
        <v>0.1</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234</v>
      </c>
      <c r="AE41" s="714"/>
      <c r="AF41" s="714"/>
      <c r="AG41" s="714"/>
      <c r="AH41" s="714"/>
      <c r="AI41" s="714"/>
      <c r="AJ41" s="714"/>
      <c r="AK41" s="714"/>
      <c r="AL41" s="683" t="s">
        <v>128</v>
      </c>
      <c r="AM41" s="684"/>
      <c r="AN41" s="684"/>
      <c r="AO41" s="715"/>
      <c r="AQ41" s="723" t="s">
        <v>347</v>
      </c>
      <c r="AR41" s="724"/>
      <c r="AS41" s="724"/>
      <c r="AT41" s="724"/>
      <c r="AU41" s="724"/>
      <c r="AV41" s="724"/>
      <c r="AW41" s="724"/>
      <c r="AX41" s="724"/>
      <c r="AY41" s="725"/>
      <c r="AZ41" s="680">
        <v>2456264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t="s">
        <v>234</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10000</v>
      </c>
      <c r="S42" s="681"/>
      <c r="T42" s="681"/>
      <c r="U42" s="681"/>
      <c r="V42" s="681"/>
      <c r="W42" s="681"/>
      <c r="X42" s="681"/>
      <c r="Y42" s="682"/>
      <c r="Z42" s="713">
        <v>0</v>
      </c>
      <c r="AA42" s="713"/>
      <c r="AB42" s="713"/>
      <c r="AC42" s="713"/>
      <c r="AD42" s="714" t="s">
        <v>234</v>
      </c>
      <c r="AE42" s="714"/>
      <c r="AF42" s="714"/>
      <c r="AG42" s="714"/>
      <c r="AH42" s="714"/>
      <c r="AI42" s="714"/>
      <c r="AJ42" s="714"/>
      <c r="AK42" s="714"/>
      <c r="AL42" s="683" t="s">
        <v>128</v>
      </c>
      <c r="AM42" s="684"/>
      <c r="AN42" s="684"/>
      <c r="AO42" s="715"/>
      <c r="AQ42" s="716" t="s">
        <v>351</v>
      </c>
      <c r="AR42" s="717"/>
      <c r="AS42" s="717"/>
      <c r="AT42" s="717"/>
      <c r="AU42" s="717"/>
      <c r="AV42" s="717"/>
      <c r="AW42" s="717"/>
      <c r="AX42" s="717"/>
      <c r="AY42" s="718"/>
      <c r="AZ42" s="664">
        <v>7077036</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281</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18688421</v>
      </c>
      <c r="CS42" s="681"/>
      <c r="CT42" s="681"/>
      <c r="CU42" s="681"/>
      <c r="CV42" s="681"/>
      <c r="CW42" s="681"/>
      <c r="CX42" s="681"/>
      <c r="CY42" s="682"/>
      <c r="CZ42" s="683">
        <v>10.9</v>
      </c>
      <c r="DA42" s="684"/>
      <c r="DB42" s="684"/>
      <c r="DC42" s="685"/>
      <c r="DD42" s="686">
        <v>6778069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178369123</v>
      </c>
      <c r="S43" s="703"/>
      <c r="T43" s="703"/>
      <c r="U43" s="703"/>
      <c r="V43" s="703"/>
      <c r="W43" s="703"/>
      <c r="X43" s="703"/>
      <c r="Y43" s="704"/>
      <c r="Z43" s="705">
        <v>100</v>
      </c>
      <c r="AA43" s="705"/>
      <c r="AB43" s="705"/>
      <c r="AC43" s="705"/>
      <c r="AD43" s="706">
        <v>77963888</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457138</v>
      </c>
      <c r="CS43" s="699"/>
      <c r="CT43" s="699"/>
      <c r="CU43" s="699"/>
      <c r="CV43" s="699"/>
      <c r="CW43" s="699"/>
      <c r="CX43" s="699"/>
      <c r="CY43" s="700"/>
      <c r="CZ43" s="683">
        <v>0.3</v>
      </c>
      <c r="DA43" s="701"/>
      <c r="DB43" s="701"/>
      <c r="DC43" s="702"/>
      <c r="DD43" s="686">
        <v>457138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18631936</v>
      </c>
      <c r="CS44" s="681"/>
      <c r="CT44" s="681"/>
      <c r="CU44" s="681"/>
      <c r="CV44" s="681"/>
      <c r="CW44" s="681"/>
      <c r="CX44" s="681"/>
      <c r="CY44" s="682"/>
      <c r="CZ44" s="683">
        <v>10.9</v>
      </c>
      <c r="DA44" s="684"/>
      <c r="DB44" s="684"/>
      <c r="DC44" s="685"/>
      <c r="DD44" s="686">
        <v>6721607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5409534</v>
      </c>
      <c r="CS45" s="699"/>
      <c r="CT45" s="699"/>
      <c r="CU45" s="699"/>
      <c r="CV45" s="699"/>
      <c r="CW45" s="699"/>
      <c r="CX45" s="699"/>
      <c r="CY45" s="700"/>
      <c r="CZ45" s="683">
        <v>3.2</v>
      </c>
      <c r="DA45" s="701"/>
      <c r="DB45" s="701"/>
      <c r="DC45" s="702"/>
      <c r="DD45" s="686">
        <v>345676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13080557</v>
      </c>
      <c r="CS46" s="681"/>
      <c r="CT46" s="681"/>
      <c r="CU46" s="681"/>
      <c r="CV46" s="681"/>
      <c r="CW46" s="681"/>
      <c r="CX46" s="681"/>
      <c r="CY46" s="682"/>
      <c r="CZ46" s="683">
        <v>7.6</v>
      </c>
      <c r="DA46" s="684"/>
      <c r="DB46" s="684"/>
      <c r="DC46" s="685"/>
      <c r="DD46" s="686">
        <v>6300300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56485</v>
      </c>
      <c r="CS47" s="699"/>
      <c r="CT47" s="699"/>
      <c r="CU47" s="699"/>
      <c r="CV47" s="699"/>
      <c r="CW47" s="699"/>
      <c r="CX47" s="699"/>
      <c r="CY47" s="700"/>
      <c r="CZ47" s="683">
        <v>0</v>
      </c>
      <c r="DA47" s="701"/>
      <c r="DB47" s="701"/>
      <c r="DC47" s="702"/>
      <c r="DD47" s="686">
        <v>56462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171145370</v>
      </c>
      <c r="CS49" s="665"/>
      <c r="CT49" s="665"/>
      <c r="CU49" s="665"/>
      <c r="CV49" s="665"/>
      <c r="CW49" s="665"/>
      <c r="CX49" s="665"/>
      <c r="CY49" s="666"/>
      <c r="CZ49" s="667">
        <v>100</v>
      </c>
      <c r="DA49" s="668"/>
      <c r="DB49" s="668"/>
      <c r="DC49" s="669"/>
      <c r="DD49" s="670">
        <v>88990336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2JoZY/3H6MNJv5DBkWf45YI5CSJSalPQAXMJPoGhdWseNRgu5WzBdlSFcqyW2t5dnKZxsZBz2oNvQx8RVgE5A==" saltValue="1Mo6Nll8mVp9ahR0bKW15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79" zoomScale="64" zoomScaleNormal="64" zoomScaleSheetLayoutView="70" workbookViewId="0">
      <selection activeCell="BG104" sqref="BG10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178149</v>
      </c>
      <c r="R7" s="1200"/>
      <c r="S7" s="1200"/>
      <c r="T7" s="1200"/>
      <c r="U7" s="1200"/>
      <c r="V7" s="1200">
        <v>170969</v>
      </c>
      <c r="W7" s="1200"/>
      <c r="X7" s="1200"/>
      <c r="Y7" s="1200"/>
      <c r="Z7" s="1200"/>
      <c r="AA7" s="1200">
        <v>7180</v>
      </c>
      <c r="AB7" s="1200"/>
      <c r="AC7" s="1200"/>
      <c r="AD7" s="1200"/>
      <c r="AE7" s="1201"/>
      <c r="AF7" s="1202">
        <v>5328</v>
      </c>
      <c r="AG7" s="1203"/>
      <c r="AH7" s="1203"/>
      <c r="AI7" s="1203"/>
      <c r="AJ7" s="1204"/>
      <c r="AK7" s="1186">
        <v>8164</v>
      </c>
      <c r="AL7" s="1187"/>
      <c r="AM7" s="1187"/>
      <c r="AN7" s="1187"/>
      <c r="AO7" s="1187"/>
      <c r="AP7" s="1187">
        <v>62259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588</v>
      </c>
      <c r="BS7" s="1190" t="s">
        <v>583</v>
      </c>
      <c r="BT7" s="1191"/>
      <c r="BU7" s="1191"/>
      <c r="BV7" s="1191"/>
      <c r="BW7" s="1191"/>
      <c r="BX7" s="1191"/>
      <c r="BY7" s="1191"/>
      <c r="BZ7" s="1191"/>
      <c r="CA7" s="1191"/>
      <c r="CB7" s="1191"/>
      <c r="CC7" s="1191"/>
      <c r="CD7" s="1191"/>
      <c r="CE7" s="1191"/>
      <c r="CF7" s="1191"/>
      <c r="CG7" s="1192"/>
      <c r="CH7" s="1183">
        <v>0</v>
      </c>
      <c r="CI7" s="1184"/>
      <c r="CJ7" s="1184"/>
      <c r="CK7" s="1184"/>
      <c r="CL7" s="1185"/>
      <c r="CM7" s="1183">
        <v>108</v>
      </c>
      <c r="CN7" s="1184"/>
      <c r="CO7" s="1184"/>
      <c r="CP7" s="1184"/>
      <c r="CQ7" s="1185"/>
      <c r="CR7" s="1183">
        <v>9</v>
      </c>
      <c r="CS7" s="1184"/>
      <c r="CT7" s="1184"/>
      <c r="CU7" s="1184"/>
      <c r="CV7" s="1185"/>
      <c r="CW7" s="1183" t="s">
        <v>597</v>
      </c>
      <c r="CX7" s="1184"/>
      <c r="CY7" s="1184"/>
      <c r="CZ7" s="1184"/>
      <c r="DA7" s="1185"/>
      <c r="DB7" s="1183">
        <v>500</v>
      </c>
      <c r="DC7" s="1184"/>
      <c r="DD7" s="1184"/>
      <c r="DE7" s="1184"/>
      <c r="DF7" s="1185"/>
      <c r="DG7" s="1183">
        <v>1032</v>
      </c>
      <c r="DH7" s="1184"/>
      <c r="DI7" s="1184"/>
      <c r="DJ7" s="1184"/>
      <c r="DK7" s="1185"/>
      <c r="DL7" s="1183" t="s">
        <v>597</v>
      </c>
      <c r="DM7" s="1184"/>
      <c r="DN7" s="1184"/>
      <c r="DO7" s="1184"/>
      <c r="DP7" s="1185"/>
      <c r="DQ7" s="1183" t="s">
        <v>597</v>
      </c>
      <c r="DR7" s="1184"/>
      <c r="DS7" s="1184"/>
      <c r="DT7" s="1184"/>
      <c r="DU7" s="1185"/>
      <c r="DV7" s="1210"/>
      <c r="DW7" s="1211"/>
      <c r="DX7" s="1211"/>
      <c r="DY7" s="1211"/>
      <c r="DZ7" s="1212"/>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1282</v>
      </c>
      <c r="R8" s="1139"/>
      <c r="S8" s="1139"/>
      <c r="T8" s="1139"/>
      <c r="U8" s="1139"/>
      <c r="V8" s="1139">
        <v>1282</v>
      </c>
      <c r="W8" s="1139"/>
      <c r="X8" s="1139"/>
      <c r="Y8" s="1139"/>
      <c r="Z8" s="1139"/>
      <c r="AA8" s="1139" t="s">
        <v>511</v>
      </c>
      <c r="AB8" s="1139"/>
      <c r="AC8" s="1139"/>
      <c r="AD8" s="1139"/>
      <c r="AE8" s="1140"/>
      <c r="AF8" s="1114" t="s">
        <v>128</v>
      </c>
      <c r="AG8" s="1115"/>
      <c r="AH8" s="1115"/>
      <c r="AI8" s="1115"/>
      <c r="AJ8" s="1116"/>
      <c r="AK8" s="1181">
        <v>1282</v>
      </c>
      <c r="AL8" s="1182"/>
      <c r="AM8" s="1182"/>
      <c r="AN8" s="1182"/>
      <c r="AO8" s="1182"/>
      <c r="AP8" s="1182" t="s">
        <v>511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584</v>
      </c>
      <c r="BT8" s="1110"/>
      <c r="BU8" s="1110"/>
      <c r="BV8" s="1110"/>
      <c r="BW8" s="1110"/>
      <c r="BX8" s="1110"/>
      <c r="BY8" s="1110"/>
      <c r="BZ8" s="1110"/>
      <c r="CA8" s="1110"/>
      <c r="CB8" s="1110"/>
      <c r="CC8" s="1110"/>
      <c r="CD8" s="1110"/>
      <c r="CE8" s="1110"/>
      <c r="CF8" s="1110"/>
      <c r="CG8" s="1111"/>
      <c r="CH8" s="1084">
        <v>2</v>
      </c>
      <c r="CI8" s="1085"/>
      <c r="CJ8" s="1085"/>
      <c r="CK8" s="1085"/>
      <c r="CL8" s="1086"/>
      <c r="CM8" s="1084">
        <v>89</v>
      </c>
      <c r="CN8" s="1085"/>
      <c r="CO8" s="1085"/>
      <c r="CP8" s="1085"/>
      <c r="CQ8" s="1086"/>
      <c r="CR8" s="1084">
        <v>18</v>
      </c>
      <c r="CS8" s="1085"/>
      <c r="CT8" s="1085"/>
      <c r="CU8" s="1085"/>
      <c r="CV8" s="1086"/>
      <c r="CW8" s="1084">
        <v>29</v>
      </c>
      <c r="CX8" s="1085"/>
      <c r="CY8" s="1085"/>
      <c r="CZ8" s="1085"/>
      <c r="DA8" s="1086"/>
      <c r="DB8" s="1084" t="s">
        <v>598</v>
      </c>
      <c r="DC8" s="1085"/>
      <c r="DD8" s="1085"/>
      <c r="DE8" s="1085"/>
      <c r="DF8" s="1086"/>
      <c r="DG8" s="1084" t="s">
        <v>597</v>
      </c>
      <c r="DH8" s="1085"/>
      <c r="DI8" s="1085"/>
      <c r="DJ8" s="1085"/>
      <c r="DK8" s="1086"/>
      <c r="DL8" s="1084" t="s">
        <v>597</v>
      </c>
      <c r="DM8" s="1085"/>
      <c r="DN8" s="1085"/>
      <c r="DO8" s="1085"/>
      <c r="DP8" s="1086"/>
      <c r="DQ8" s="1084" t="s">
        <v>597</v>
      </c>
      <c r="DR8" s="1085"/>
      <c r="DS8" s="1085"/>
      <c r="DT8" s="1085"/>
      <c r="DU8" s="1086"/>
      <c r="DV8" s="1087"/>
      <c r="DW8" s="1088"/>
      <c r="DX8" s="1088"/>
      <c r="DY8" s="1088"/>
      <c r="DZ8" s="1089"/>
      <c r="EA8" s="256"/>
    </row>
    <row r="9" spans="1:131" s="257" customFormat="1" ht="26.25" customHeight="1" x14ac:dyDescent="0.15">
      <c r="A9" s="263">
        <v>3</v>
      </c>
      <c r="B9" s="1132" t="s">
        <v>389</v>
      </c>
      <c r="C9" s="1133"/>
      <c r="D9" s="1133"/>
      <c r="E9" s="1133"/>
      <c r="F9" s="1133"/>
      <c r="G9" s="1133"/>
      <c r="H9" s="1133"/>
      <c r="I9" s="1133"/>
      <c r="J9" s="1133"/>
      <c r="K9" s="1133"/>
      <c r="L9" s="1133"/>
      <c r="M9" s="1133"/>
      <c r="N9" s="1133"/>
      <c r="O9" s="1133"/>
      <c r="P9" s="1134"/>
      <c r="Q9" s="1138">
        <v>105</v>
      </c>
      <c r="R9" s="1139"/>
      <c r="S9" s="1139"/>
      <c r="T9" s="1139"/>
      <c r="U9" s="1139"/>
      <c r="V9" s="1139">
        <v>100</v>
      </c>
      <c r="W9" s="1139"/>
      <c r="X9" s="1139"/>
      <c r="Y9" s="1139"/>
      <c r="Z9" s="1139"/>
      <c r="AA9" s="1139">
        <v>5</v>
      </c>
      <c r="AB9" s="1139"/>
      <c r="AC9" s="1139"/>
      <c r="AD9" s="1139"/>
      <c r="AE9" s="1140"/>
      <c r="AF9" s="1114">
        <v>5</v>
      </c>
      <c r="AG9" s="1115"/>
      <c r="AH9" s="1115"/>
      <c r="AI9" s="1115"/>
      <c r="AJ9" s="1116"/>
      <c r="AK9" s="1181" t="s">
        <v>589</v>
      </c>
      <c r="AL9" s="1182"/>
      <c r="AM9" s="1182"/>
      <c r="AN9" s="1182"/>
      <c r="AO9" s="1182"/>
      <c r="AP9" s="1182">
        <v>2</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585</v>
      </c>
      <c r="BT9" s="1110"/>
      <c r="BU9" s="1110"/>
      <c r="BV9" s="1110"/>
      <c r="BW9" s="1110"/>
      <c r="BX9" s="1110"/>
      <c r="BY9" s="1110"/>
      <c r="BZ9" s="1110"/>
      <c r="CA9" s="1110"/>
      <c r="CB9" s="1110"/>
      <c r="CC9" s="1110"/>
      <c r="CD9" s="1110"/>
      <c r="CE9" s="1110"/>
      <c r="CF9" s="1110"/>
      <c r="CG9" s="1111"/>
      <c r="CH9" s="1084">
        <v>-8</v>
      </c>
      <c r="CI9" s="1085"/>
      <c r="CJ9" s="1085"/>
      <c r="CK9" s="1085"/>
      <c r="CL9" s="1086"/>
      <c r="CM9" s="1084">
        <v>132</v>
      </c>
      <c r="CN9" s="1085"/>
      <c r="CO9" s="1085"/>
      <c r="CP9" s="1085"/>
      <c r="CQ9" s="1086"/>
      <c r="CR9" s="1084">
        <v>45</v>
      </c>
      <c r="CS9" s="1085"/>
      <c r="CT9" s="1085"/>
      <c r="CU9" s="1085"/>
      <c r="CV9" s="1086"/>
      <c r="CW9" s="1084" t="s">
        <v>597</v>
      </c>
      <c r="CX9" s="1085"/>
      <c r="CY9" s="1085"/>
      <c r="CZ9" s="1085"/>
      <c r="DA9" s="1086"/>
      <c r="DB9" s="1084" t="s">
        <v>598</v>
      </c>
      <c r="DC9" s="1085"/>
      <c r="DD9" s="1085"/>
      <c r="DE9" s="1085"/>
      <c r="DF9" s="1086"/>
      <c r="DG9" s="1084" t="s">
        <v>597</v>
      </c>
      <c r="DH9" s="1085"/>
      <c r="DI9" s="1085"/>
      <c r="DJ9" s="1085"/>
      <c r="DK9" s="1086"/>
      <c r="DL9" s="1084" t="s">
        <v>597</v>
      </c>
      <c r="DM9" s="1085"/>
      <c r="DN9" s="1085"/>
      <c r="DO9" s="1085"/>
      <c r="DP9" s="1086"/>
      <c r="DQ9" s="1084" t="s">
        <v>597</v>
      </c>
      <c r="DR9" s="1085"/>
      <c r="DS9" s="1085"/>
      <c r="DT9" s="1085"/>
      <c r="DU9" s="1086"/>
      <c r="DV9" s="1087"/>
      <c r="DW9" s="1088"/>
      <c r="DX9" s="1088"/>
      <c r="DY9" s="1088"/>
      <c r="DZ9" s="1089"/>
      <c r="EA9" s="256"/>
    </row>
    <row r="10" spans="1:131" s="257" customFormat="1" ht="26.25" customHeight="1" x14ac:dyDescent="0.15">
      <c r="A10" s="263">
        <v>4</v>
      </c>
      <c r="B10" s="1132" t="s">
        <v>390</v>
      </c>
      <c r="C10" s="1133"/>
      <c r="D10" s="1133"/>
      <c r="E10" s="1133"/>
      <c r="F10" s="1133"/>
      <c r="G10" s="1133"/>
      <c r="H10" s="1133"/>
      <c r="I10" s="1133"/>
      <c r="J10" s="1133"/>
      <c r="K10" s="1133"/>
      <c r="L10" s="1133"/>
      <c r="M10" s="1133"/>
      <c r="N10" s="1133"/>
      <c r="O10" s="1133"/>
      <c r="P10" s="1134"/>
      <c r="Q10" s="1138">
        <v>216</v>
      </c>
      <c r="R10" s="1139"/>
      <c r="S10" s="1139"/>
      <c r="T10" s="1139"/>
      <c r="U10" s="1139"/>
      <c r="V10" s="1139">
        <v>216</v>
      </c>
      <c r="W10" s="1139"/>
      <c r="X10" s="1139"/>
      <c r="Y10" s="1139"/>
      <c r="Z10" s="1139"/>
      <c r="AA10" s="1139" t="s">
        <v>511</v>
      </c>
      <c r="AB10" s="1139"/>
      <c r="AC10" s="1139"/>
      <c r="AD10" s="1139"/>
      <c r="AE10" s="1140"/>
      <c r="AF10" s="1114" t="s">
        <v>128</v>
      </c>
      <c r="AG10" s="1115"/>
      <c r="AH10" s="1115"/>
      <c r="AI10" s="1115"/>
      <c r="AJ10" s="1116"/>
      <c r="AK10" s="1181">
        <v>121</v>
      </c>
      <c r="AL10" s="1182"/>
      <c r="AM10" s="1182"/>
      <c r="AN10" s="1182"/>
      <c r="AO10" s="1182"/>
      <c r="AP10" s="1182" t="s">
        <v>511</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596</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51</v>
      </c>
      <c r="CN10" s="1085"/>
      <c r="CO10" s="1085"/>
      <c r="CP10" s="1085"/>
      <c r="CQ10" s="1086"/>
      <c r="CR10" s="1084">
        <v>10</v>
      </c>
      <c r="CS10" s="1085"/>
      <c r="CT10" s="1085"/>
      <c r="CU10" s="1085"/>
      <c r="CV10" s="1086"/>
      <c r="CW10" s="1084">
        <v>68</v>
      </c>
      <c r="CX10" s="1085"/>
      <c r="CY10" s="1085"/>
      <c r="CZ10" s="1085"/>
      <c r="DA10" s="1086"/>
      <c r="DB10" s="1084" t="s">
        <v>597</v>
      </c>
      <c r="DC10" s="1085"/>
      <c r="DD10" s="1085"/>
      <c r="DE10" s="1085"/>
      <c r="DF10" s="1086"/>
      <c r="DG10" s="1084" t="s">
        <v>597</v>
      </c>
      <c r="DH10" s="1085"/>
      <c r="DI10" s="1085"/>
      <c r="DJ10" s="1085"/>
      <c r="DK10" s="1086"/>
      <c r="DL10" s="1084" t="s">
        <v>597</v>
      </c>
      <c r="DM10" s="1085"/>
      <c r="DN10" s="1085"/>
      <c r="DO10" s="1085"/>
      <c r="DP10" s="1086"/>
      <c r="DQ10" s="1084" t="s">
        <v>597</v>
      </c>
      <c r="DR10" s="1085"/>
      <c r="DS10" s="1085"/>
      <c r="DT10" s="1085"/>
      <c r="DU10" s="1086"/>
      <c r="DV10" s="1087"/>
      <c r="DW10" s="1088"/>
      <c r="DX10" s="1088"/>
      <c r="DY10" s="1088"/>
      <c r="DZ10" s="1089"/>
      <c r="EA10" s="256"/>
    </row>
    <row r="11" spans="1:131" s="257" customFormat="1" ht="26.25" customHeight="1" x14ac:dyDescent="0.15">
      <c r="A11" s="263">
        <v>5</v>
      </c>
      <c r="B11" s="1132" t="s">
        <v>391</v>
      </c>
      <c r="C11" s="1133"/>
      <c r="D11" s="1133"/>
      <c r="E11" s="1133"/>
      <c r="F11" s="1133"/>
      <c r="G11" s="1133"/>
      <c r="H11" s="1133"/>
      <c r="I11" s="1133"/>
      <c r="J11" s="1133"/>
      <c r="K11" s="1133"/>
      <c r="L11" s="1133"/>
      <c r="M11" s="1133"/>
      <c r="N11" s="1133"/>
      <c r="O11" s="1133"/>
      <c r="P11" s="1134"/>
      <c r="Q11" s="1138">
        <v>27</v>
      </c>
      <c r="R11" s="1139"/>
      <c r="S11" s="1139"/>
      <c r="T11" s="1139"/>
      <c r="U11" s="1139"/>
      <c r="V11" s="1139">
        <v>21</v>
      </c>
      <c r="W11" s="1139"/>
      <c r="X11" s="1139"/>
      <c r="Y11" s="1139"/>
      <c r="Z11" s="1139"/>
      <c r="AA11" s="1139">
        <v>6</v>
      </c>
      <c r="AB11" s="1139"/>
      <c r="AC11" s="1139"/>
      <c r="AD11" s="1139"/>
      <c r="AE11" s="1140"/>
      <c r="AF11" s="1114">
        <v>6</v>
      </c>
      <c r="AG11" s="1115"/>
      <c r="AH11" s="1115"/>
      <c r="AI11" s="1115"/>
      <c r="AJ11" s="1116"/>
      <c r="AK11" s="1181" t="s">
        <v>589</v>
      </c>
      <c r="AL11" s="1182"/>
      <c r="AM11" s="1182"/>
      <c r="AN11" s="1182"/>
      <c r="AO11" s="1182"/>
      <c r="AP11" s="1182" t="s">
        <v>511</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586</v>
      </c>
      <c r="BT11" s="1110"/>
      <c r="BU11" s="1110"/>
      <c r="BV11" s="1110"/>
      <c r="BW11" s="1110"/>
      <c r="BX11" s="1110"/>
      <c r="BY11" s="1110"/>
      <c r="BZ11" s="1110"/>
      <c r="CA11" s="1110"/>
      <c r="CB11" s="1110"/>
      <c r="CC11" s="1110"/>
      <c r="CD11" s="1110"/>
      <c r="CE11" s="1110"/>
      <c r="CF11" s="1110"/>
      <c r="CG11" s="1111"/>
      <c r="CH11" s="1084" t="s">
        <v>597</v>
      </c>
      <c r="CI11" s="1085"/>
      <c r="CJ11" s="1085"/>
      <c r="CK11" s="1085"/>
      <c r="CL11" s="1086"/>
      <c r="CM11" s="1084">
        <v>10</v>
      </c>
      <c r="CN11" s="1085"/>
      <c r="CO11" s="1085"/>
      <c r="CP11" s="1085"/>
      <c r="CQ11" s="1086"/>
      <c r="CR11" s="1084">
        <v>10</v>
      </c>
      <c r="CS11" s="1085"/>
      <c r="CT11" s="1085"/>
      <c r="CU11" s="1085"/>
      <c r="CV11" s="1086"/>
      <c r="CW11" s="1084">
        <v>654</v>
      </c>
      <c r="CX11" s="1085"/>
      <c r="CY11" s="1085"/>
      <c r="CZ11" s="1085"/>
      <c r="DA11" s="1086"/>
      <c r="DB11" s="1084" t="s">
        <v>597</v>
      </c>
      <c r="DC11" s="1085"/>
      <c r="DD11" s="1085"/>
      <c r="DE11" s="1085"/>
      <c r="DF11" s="1086"/>
      <c r="DG11" s="1084" t="s">
        <v>597</v>
      </c>
      <c r="DH11" s="1085"/>
      <c r="DI11" s="1085"/>
      <c r="DJ11" s="1085"/>
      <c r="DK11" s="1086"/>
      <c r="DL11" s="1084" t="s">
        <v>597</v>
      </c>
      <c r="DM11" s="1085"/>
      <c r="DN11" s="1085"/>
      <c r="DO11" s="1085"/>
      <c r="DP11" s="1086"/>
      <c r="DQ11" s="1084" t="s">
        <v>597</v>
      </c>
      <c r="DR11" s="1085"/>
      <c r="DS11" s="1085"/>
      <c r="DT11" s="1085"/>
      <c r="DU11" s="1086"/>
      <c r="DV11" s="1087"/>
      <c r="DW11" s="1088"/>
      <c r="DX11" s="1088"/>
      <c r="DY11" s="1088"/>
      <c r="DZ11" s="1089"/>
      <c r="EA11" s="256"/>
    </row>
    <row r="12" spans="1:131" s="257" customFormat="1" ht="26.25" customHeight="1" x14ac:dyDescent="0.15">
      <c r="A12" s="263">
        <v>6</v>
      </c>
      <c r="B12" s="1132" t="s">
        <v>392</v>
      </c>
      <c r="C12" s="1133"/>
      <c r="D12" s="1133"/>
      <c r="E12" s="1133"/>
      <c r="F12" s="1133"/>
      <c r="G12" s="1133"/>
      <c r="H12" s="1133"/>
      <c r="I12" s="1133"/>
      <c r="J12" s="1133"/>
      <c r="K12" s="1133"/>
      <c r="L12" s="1133"/>
      <c r="M12" s="1133"/>
      <c r="N12" s="1133"/>
      <c r="O12" s="1133"/>
      <c r="P12" s="1134"/>
      <c r="Q12" s="1138">
        <v>72</v>
      </c>
      <c r="R12" s="1139"/>
      <c r="S12" s="1139"/>
      <c r="T12" s="1139"/>
      <c r="U12" s="1139"/>
      <c r="V12" s="1139">
        <v>39</v>
      </c>
      <c r="W12" s="1139"/>
      <c r="X12" s="1139"/>
      <c r="Y12" s="1139"/>
      <c r="Z12" s="1139"/>
      <c r="AA12" s="1139">
        <v>33</v>
      </c>
      <c r="AB12" s="1139"/>
      <c r="AC12" s="1139"/>
      <c r="AD12" s="1139"/>
      <c r="AE12" s="1140"/>
      <c r="AF12" s="1114" t="s">
        <v>128</v>
      </c>
      <c r="AG12" s="1115"/>
      <c r="AH12" s="1115"/>
      <c r="AI12" s="1115"/>
      <c r="AJ12" s="1116"/>
      <c r="AK12" s="1181">
        <v>3</v>
      </c>
      <c r="AL12" s="1182"/>
      <c r="AM12" s="1182"/>
      <c r="AN12" s="1182"/>
      <c r="AO12" s="1182"/>
      <c r="AP12" s="1182">
        <v>101</v>
      </c>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587</v>
      </c>
      <c r="BT12" s="1110"/>
      <c r="BU12" s="1110"/>
      <c r="BV12" s="1110"/>
      <c r="BW12" s="1110"/>
      <c r="BX12" s="1110"/>
      <c r="BY12" s="1110"/>
      <c r="BZ12" s="1110"/>
      <c r="CA12" s="1110"/>
      <c r="CB12" s="1110"/>
      <c r="CC12" s="1110"/>
      <c r="CD12" s="1110"/>
      <c r="CE12" s="1110"/>
      <c r="CF12" s="1110"/>
      <c r="CG12" s="1111"/>
      <c r="CH12" s="1084">
        <v>0</v>
      </c>
      <c r="CI12" s="1085"/>
      <c r="CJ12" s="1085"/>
      <c r="CK12" s="1085"/>
      <c r="CL12" s="1086"/>
      <c r="CM12" s="1084">
        <v>10</v>
      </c>
      <c r="CN12" s="1085"/>
      <c r="CO12" s="1085"/>
      <c r="CP12" s="1085"/>
      <c r="CQ12" s="1086"/>
      <c r="CR12" s="1084">
        <v>51</v>
      </c>
      <c r="CS12" s="1085"/>
      <c r="CT12" s="1085"/>
      <c r="CU12" s="1085"/>
      <c r="CV12" s="1086"/>
      <c r="CW12" s="1084" t="s">
        <v>597</v>
      </c>
      <c r="CX12" s="1085"/>
      <c r="CY12" s="1085"/>
      <c r="CZ12" s="1085"/>
      <c r="DA12" s="1086"/>
      <c r="DB12" s="1084" t="s">
        <v>597</v>
      </c>
      <c r="DC12" s="1085"/>
      <c r="DD12" s="1085"/>
      <c r="DE12" s="1085"/>
      <c r="DF12" s="1086"/>
      <c r="DG12" s="1084" t="s">
        <v>597</v>
      </c>
      <c r="DH12" s="1085"/>
      <c r="DI12" s="1085"/>
      <c r="DJ12" s="1085"/>
      <c r="DK12" s="1086"/>
      <c r="DL12" s="1084" t="s">
        <v>597</v>
      </c>
      <c r="DM12" s="1085"/>
      <c r="DN12" s="1085"/>
      <c r="DO12" s="1085"/>
      <c r="DP12" s="1086"/>
      <c r="DQ12" s="1084" t="s">
        <v>599</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v>178369</v>
      </c>
      <c r="R23" s="1164"/>
      <c r="S23" s="1164"/>
      <c r="T23" s="1164"/>
      <c r="U23" s="1164"/>
      <c r="V23" s="1164">
        <v>171145</v>
      </c>
      <c r="W23" s="1164"/>
      <c r="X23" s="1164"/>
      <c r="Y23" s="1164"/>
      <c r="Z23" s="1164"/>
      <c r="AA23" s="1164">
        <v>7224</v>
      </c>
      <c r="AB23" s="1164"/>
      <c r="AC23" s="1164"/>
      <c r="AD23" s="1164"/>
      <c r="AE23" s="1165"/>
      <c r="AF23" s="1166">
        <v>5339</v>
      </c>
      <c r="AG23" s="1164"/>
      <c r="AH23" s="1164"/>
      <c r="AI23" s="1164"/>
      <c r="AJ23" s="1167"/>
      <c r="AK23" s="1168"/>
      <c r="AL23" s="1169"/>
      <c r="AM23" s="1169"/>
      <c r="AN23" s="1169"/>
      <c r="AO23" s="1169"/>
      <c r="AP23" s="1164">
        <v>62362</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30912</v>
      </c>
      <c r="R28" s="1149"/>
      <c r="S28" s="1149"/>
      <c r="T28" s="1149"/>
      <c r="U28" s="1149"/>
      <c r="V28" s="1149">
        <v>30678</v>
      </c>
      <c r="W28" s="1149"/>
      <c r="X28" s="1149"/>
      <c r="Y28" s="1149"/>
      <c r="Z28" s="1149"/>
      <c r="AA28" s="1149">
        <v>234</v>
      </c>
      <c r="AB28" s="1149"/>
      <c r="AC28" s="1149"/>
      <c r="AD28" s="1149"/>
      <c r="AE28" s="1150"/>
      <c r="AF28" s="1151">
        <v>234</v>
      </c>
      <c r="AG28" s="1149"/>
      <c r="AH28" s="1149"/>
      <c r="AI28" s="1149"/>
      <c r="AJ28" s="1152"/>
      <c r="AK28" s="1153">
        <v>2556</v>
      </c>
      <c r="AL28" s="1141"/>
      <c r="AM28" s="1141"/>
      <c r="AN28" s="1141"/>
      <c r="AO28" s="1141"/>
      <c r="AP28" s="1141">
        <v>2</v>
      </c>
      <c r="AQ28" s="1141"/>
      <c r="AR28" s="1141"/>
      <c r="AS28" s="1141"/>
      <c r="AT28" s="1141"/>
      <c r="AU28" s="1141">
        <v>0</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24369</v>
      </c>
      <c r="R29" s="1139"/>
      <c r="S29" s="1139"/>
      <c r="T29" s="1139"/>
      <c r="U29" s="1139"/>
      <c r="V29" s="1139">
        <v>23845</v>
      </c>
      <c r="W29" s="1139"/>
      <c r="X29" s="1139"/>
      <c r="Y29" s="1139"/>
      <c r="Z29" s="1139"/>
      <c r="AA29" s="1139">
        <v>524</v>
      </c>
      <c r="AB29" s="1139"/>
      <c r="AC29" s="1139"/>
      <c r="AD29" s="1139"/>
      <c r="AE29" s="1140"/>
      <c r="AF29" s="1114">
        <v>524</v>
      </c>
      <c r="AG29" s="1115"/>
      <c r="AH29" s="1115"/>
      <c r="AI29" s="1115"/>
      <c r="AJ29" s="1116"/>
      <c r="AK29" s="1075">
        <v>3893</v>
      </c>
      <c r="AL29" s="1066"/>
      <c r="AM29" s="1066"/>
      <c r="AN29" s="1066"/>
      <c r="AO29" s="1066"/>
      <c r="AP29" s="1066" t="s">
        <v>589</v>
      </c>
      <c r="AQ29" s="1066"/>
      <c r="AR29" s="1066"/>
      <c r="AS29" s="1066"/>
      <c r="AT29" s="1066"/>
      <c r="AU29" s="1066" t="s">
        <v>589</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5539</v>
      </c>
      <c r="R30" s="1139"/>
      <c r="S30" s="1139"/>
      <c r="T30" s="1139"/>
      <c r="U30" s="1139"/>
      <c r="V30" s="1139">
        <v>5532</v>
      </c>
      <c r="W30" s="1139"/>
      <c r="X30" s="1139"/>
      <c r="Y30" s="1139"/>
      <c r="Z30" s="1139"/>
      <c r="AA30" s="1139">
        <v>7</v>
      </c>
      <c r="AB30" s="1139"/>
      <c r="AC30" s="1139"/>
      <c r="AD30" s="1139"/>
      <c r="AE30" s="1140"/>
      <c r="AF30" s="1114">
        <v>7</v>
      </c>
      <c r="AG30" s="1115"/>
      <c r="AH30" s="1115"/>
      <c r="AI30" s="1115"/>
      <c r="AJ30" s="1116"/>
      <c r="AK30" s="1075">
        <v>880</v>
      </c>
      <c r="AL30" s="1066"/>
      <c r="AM30" s="1066"/>
      <c r="AN30" s="1066"/>
      <c r="AO30" s="1066"/>
      <c r="AP30" s="1066" t="s">
        <v>589</v>
      </c>
      <c r="AQ30" s="1066"/>
      <c r="AR30" s="1066"/>
      <c r="AS30" s="1066"/>
      <c r="AT30" s="1066"/>
      <c r="AU30" s="1066" t="s">
        <v>589</v>
      </c>
      <c r="AV30" s="1066"/>
      <c r="AW30" s="1066"/>
      <c r="AX30" s="1066"/>
      <c r="AY30" s="1066"/>
      <c r="AZ30" s="1137" t="s">
        <v>589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23987</v>
      </c>
      <c r="R31" s="1139"/>
      <c r="S31" s="1139"/>
      <c r="T31" s="1139"/>
      <c r="U31" s="1139"/>
      <c r="V31" s="1139">
        <v>24835</v>
      </c>
      <c r="W31" s="1139"/>
      <c r="X31" s="1139"/>
      <c r="Y31" s="1139"/>
      <c r="Z31" s="1139"/>
      <c r="AA31" s="1139">
        <v>-848</v>
      </c>
      <c r="AB31" s="1139"/>
      <c r="AC31" s="1139"/>
      <c r="AD31" s="1139"/>
      <c r="AE31" s="1140"/>
      <c r="AF31" s="1114">
        <v>6031</v>
      </c>
      <c r="AG31" s="1115"/>
      <c r="AH31" s="1115"/>
      <c r="AI31" s="1115"/>
      <c r="AJ31" s="1116"/>
      <c r="AK31" s="1075">
        <v>2086</v>
      </c>
      <c r="AL31" s="1066"/>
      <c r="AM31" s="1066"/>
      <c r="AN31" s="1066"/>
      <c r="AO31" s="1066"/>
      <c r="AP31" s="1066">
        <v>14885</v>
      </c>
      <c r="AQ31" s="1066"/>
      <c r="AR31" s="1066"/>
      <c r="AS31" s="1066"/>
      <c r="AT31" s="1066"/>
      <c r="AU31" s="1066">
        <v>9690</v>
      </c>
      <c r="AV31" s="1066"/>
      <c r="AW31" s="1066"/>
      <c r="AX31" s="1066"/>
      <c r="AY31" s="1066"/>
      <c r="AZ31" s="1137" t="s">
        <v>589</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7115</v>
      </c>
      <c r="R32" s="1139"/>
      <c r="S32" s="1139"/>
      <c r="T32" s="1139"/>
      <c r="U32" s="1139"/>
      <c r="V32" s="1139">
        <v>6872</v>
      </c>
      <c r="W32" s="1139"/>
      <c r="X32" s="1139"/>
      <c r="Y32" s="1139"/>
      <c r="Z32" s="1139"/>
      <c r="AA32" s="1139">
        <v>243</v>
      </c>
      <c r="AB32" s="1139"/>
      <c r="AC32" s="1139"/>
      <c r="AD32" s="1139"/>
      <c r="AE32" s="1140"/>
      <c r="AF32" s="1114">
        <v>12278</v>
      </c>
      <c r="AG32" s="1115"/>
      <c r="AH32" s="1115"/>
      <c r="AI32" s="1115"/>
      <c r="AJ32" s="1116"/>
      <c r="AK32" s="1075">
        <v>1012</v>
      </c>
      <c r="AL32" s="1066"/>
      <c r="AM32" s="1066"/>
      <c r="AN32" s="1066"/>
      <c r="AO32" s="1066"/>
      <c r="AP32" s="1066">
        <v>16192</v>
      </c>
      <c r="AQ32" s="1066"/>
      <c r="AR32" s="1066"/>
      <c r="AS32" s="1066"/>
      <c r="AT32" s="1066"/>
      <c r="AU32" s="1066">
        <v>470</v>
      </c>
      <c r="AV32" s="1066"/>
      <c r="AW32" s="1066"/>
      <c r="AX32" s="1066"/>
      <c r="AY32" s="1066"/>
      <c r="AZ32" s="1137" t="s">
        <v>590</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412</v>
      </c>
      <c r="C33" s="1133"/>
      <c r="D33" s="1133"/>
      <c r="E33" s="1133"/>
      <c r="F33" s="1133"/>
      <c r="G33" s="1133"/>
      <c r="H33" s="1133"/>
      <c r="I33" s="1133"/>
      <c r="J33" s="1133"/>
      <c r="K33" s="1133"/>
      <c r="L33" s="1133"/>
      <c r="M33" s="1133"/>
      <c r="N33" s="1133"/>
      <c r="O33" s="1133"/>
      <c r="P33" s="1134"/>
      <c r="Q33" s="1138">
        <v>8944</v>
      </c>
      <c r="R33" s="1139"/>
      <c r="S33" s="1139"/>
      <c r="T33" s="1139"/>
      <c r="U33" s="1139"/>
      <c r="V33" s="1139">
        <v>8293</v>
      </c>
      <c r="W33" s="1139"/>
      <c r="X33" s="1139"/>
      <c r="Y33" s="1139"/>
      <c r="Z33" s="1139"/>
      <c r="AA33" s="1139">
        <v>651</v>
      </c>
      <c r="AB33" s="1139"/>
      <c r="AC33" s="1139"/>
      <c r="AD33" s="1139"/>
      <c r="AE33" s="1140"/>
      <c r="AF33" s="1114">
        <v>3233</v>
      </c>
      <c r="AG33" s="1115"/>
      <c r="AH33" s="1115"/>
      <c r="AI33" s="1115"/>
      <c r="AJ33" s="1116"/>
      <c r="AK33" s="1075">
        <v>3703</v>
      </c>
      <c r="AL33" s="1066"/>
      <c r="AM33" s="1066"/>
      <c r="AN33" s="1066"/>
      <c r="AO33" s="1066"/>
      <c r="AP33" s="1066">
        <v>64430</v>
      </c>
      <c r="AQ33" s="1066"/>
      <c r="AR33" s="1066"/>
      <c r="AS33" s="1066"/>
      <c r="AT33" s="1066"/>
      <c r="AU33" s="1066">
        <v>37627</v>
      </c>
      <c r="AV33" s="1066"/>
      <c r="AW33" s="1066"/>
      <c r="AX33" s="1066"/>
      <c r="AY33" s="1066"/>
      <c r="AZ33" s="1137" t="s">
        <v>589</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413</v>
      </c>
      <c r="C34" s="1133"/>
      <c r="D34" s="1133"/>
      <c r="E34" s="1133"/>
      <c r="F34" s="1133"/>
      <c r="G34" s="1133"/>
      <c r="H34" s="1133"/>
      <c r="I34" s="1133"/>
      <c r="J34" s="1133"/>
      <c r="K34" s="1133"/>
      <c r="L34" s="1133"/>
      <c r="M34" s="1133"/>
      <c r="N34" s="1133"/>
      <c r="O34" s="1133"/>
      <c r="P34" s="1134"/>
      <c r="Q34" s="1138">
        <v>495</v>
      </c>
      <c r="R34" s="1139"/>
      <c r="S34" s="1139"/>
      <c r="T34" s="1139"/>
      <c r="U34" s="1139"/>
      <c r="V34" s="1139">
        <v>495</v>
      </c>
      <c r="W34" s="1139"/>
      <c r="X34" s="1139"/>
      <c r="Y34" s="1139"/>
      <c r="Z34" s="1139"/>
      <c r="AA34" s="1139" t="s">
        <v>589</v>
      </c>
      <c r="AB34" s="1139"/>
      <c r="AC34" s="1139"/>
      <c r="AD34" s="1139"/>
      <c r="AE34" s="1140"/>
      <c r="AF34" s="1114" t="s">
        <v>128</v>
      </c>
      <c r="AG34" s="1115"/>
      <c r="AH34" s="1115"/>
      <c r="AI34" s="1115"/>
      <c r="AJ34" s="1116"/>
      <c r="AK34" s="1075">
        <v>222</v>
      </c>
      <c r="AL34" s="1066"/>
      <c r="AM34" s="1066"/>
      <c r="AN34" s="1066"/>
      <c r="AO34" s="1066"/>
      <c r="AP34" s="1066">
        <v>1484</v>
      </c>
      <c r="AQ34" s="1066"/>
      <c r="AR34" s="1066"/>
      <c r="AS34" s="1066"/>
      <c r="AT34" s="1066"/>
      <c r="AU34" s="1066">
        <v>1284</v>
      </c>
      <c r="AV34" s="1066"/>
      <c r="AW34" s="1066"/>
      <c r="AX34" s="1066"/>
      <c r="AY34" s="1066"/>
      <c r="AZ34" s="1137" t="s">
        <v>589</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415</v>
      </c>
      <c r="C35" s="1133"/>
      <c r="D35" s="1133"/>
      <c r="E35" s="1133"/>
      <c r="F35" s="1133"/>
      <c r="G35" s="1133"/>
      <c r="H35" s="1133"/>
      <c r="I35" s="1133"/>
      <c r="J35" s="1133"/>
      <c r="K35" s="1133"/>
      <c r="L35" s="1133"/>
      <c r="M35" s="1133"/>
      <c r="N35" s="1133"/>
      <c r="O35" s="1133"/>
      <c r="P35" s="1134"/>
      <c r="Q35" s="1138">
        <v>521</v>
      </c>
      <c r="R35" s="1139"/>
      <c r="S35" s="1139"/>
      <c r="T35" s="1139"/>
      <c r="U35" s="1139"/>
      <c r="V35" s="1139">
        <v>421</v>
      </c>
      <c r="W35" s="1139"/>
      <c r="X35" s="1139"/>
      <c r="Y35" s="1139"/>
      <c r="Z35" s="1139"/>
      <c r="AA35" s="1139">
        <v>100</v>
      </c>
      <c r="AB35" s="1139"/>
      <c r="AC35" s="1139"/>
      <c r="AD35" s="1139"/>
      <c r="AE35" s="1140"/>
      <c r="AF35" s="1114" t="s">
        <v>128</v>
      </c>
      <c r="AG35" s="1115"/>
      <c r="AH35" s="1115"/>
      <c r="AI35" s="1115"/>
      <c r="AJ35" s="1116"/>
      <c r="AK35" s="1075">
        <v>244</v>
      </c>
      <c r="AL35" s="1066"/>
      <c r="AM35" s="1066"/>
      <c r="AN35" s="1066"/>
      <c r="AO35" s="1066"/>
      <c r="AP35" s="1066">
        <v>2554</v>
      </c>
      <c r="AQ35" s="1066"/>
      <c r="AR35" s="1066"/>
      <c r="AS35" s="1066"/>
      <c r="AT35" s="1066"/>
      <c r="AU35" s="1066" t="s">
        <v>589</v>
      </c>
      <c r="AV35" s="1066"/>
      <c r="AW35" s="1066"/>
      <c r="AX35" s="1066"/>
      <c r="AY35" s="1066"/>
      <c r="AZ35" s="1137" t="s">
        <v>589</v>
      </c>
      <c r="BA35" s="1137"/>
      <c r="BB35" s="1137"/>
      <c r="BC35" s="1137"/>
      <c r="BD35" s="1137"/>
      <c r="BE35" s="1127" t="s">
        <v>414</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22307</v>
      </c>
      <c r="AG63" s="1054"/>
      <c r="AH63" s="1054"/>
      <c r="AI63" s="1054"/>
      <c r="AJ63" s="1125"/>
      <c r="AK63" s="1126"/>
      <c r="AL63" s="1058"/>
      <c r="AM63" s="1058"/>
      <c r="AN63" s="1058"/>
      <c r="AO63" s="1058"/>
      <c r="AP63" s="1054">
        <v>99547</v>
      </c>
      <c r="AQ63" s="1054"/>
      <c r="AR63" s="1054"/>
      <c r="AS63" s="1054"/>
      <c r="AT63" s="1054"/>
      <c r="AU63" s="1054">
        <v>49071</v>
      </c>
      <c r="AV63" s="1054"/>
      <c r="AW63" s="1054"/>
      <c r="AX63" s="1054"/>
      <c r="AY63" s="1054"/>
      <c r="AZ63" s="1120"/>
      <c r="BA63" s="1120"/>
      <c r="BB63" s="1120"/>
      <c r="BC63" s="1120"/>
      <c r="BD63" s="1120"/>
      <c r="BE63" s="1055"/>
      <c r="BF63" s="1055"/>
      <c r="BG63" s="1055"/>
      <c r="BH63" s="1055"/>
      <c r="BI63" s="1056"/>
      <c r="BJ63" s="1121" t="s">
        <v>418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420</v>
      </c>
      <c r="B66" s="1091"/>
      <c r="C66" s="1091"/>
      <c r="D66" s="1091"/>
      <c r="E66" s="1091"/>
      <c r="F66" s="1091"/>
      <c r="G66" s="1091"/>
      <c r="H66" s="1091"/>
      <c r="I66" s="1091"/>
      <c r="J66" s="1091"/>
      <c r="K66" s="1091"/>
      <c r="L66" s="1091"/>
      <c r="M66" s="1091"/>
      <c r="N66" s="1091"/>
      <c r="O66" s="1091"/>
      <c r="P66" s="1092"/>
      <c r="Q66" s="1096" t="s">
        <v>398</v>
      </c>
      <c r="R66" s="1097"/>
      <c r="S66" s="1097"/>
      <c r="T66" s="1097"/>
      <c r="U66" s="1098"/>
      <c r="V66" s="1096" t="s">
        <v>399</v>
      </c>
      <c r="W66" s="1097"/>
      <c r="X66" s="1097"/>
      <c r="Y66" s="1097"/>
      <c r="Z66" s="1098"/>
      <c r="AA66" s="1096" t="s">
        <v>400</v>
      </c>
      <c r="AB66" s="1097"/>
      <c r="AC66" s="1097"/>
      <c r="AD66" s="1097"/>
      <c r="AE66" s="1098"/>
      <c r="AF66" s="1102" t="s">
        <v>421</v>
      </c>
      <c r="AG66" s="1103"/>
      <c r="AH66" s="1103"/>
      <c r="AI66" s="1103"/>
      <c r="AJ66" s="1104"/>
      <c r="AK66" s="1096" t="s">
        <v>402</v>
      </c>
      <c r="AL66" s="1091"/>
      <c r="AM66" s="1091"/>
      <c r="AN66" s="1091"/>
      <c r="AO66" s="1092"/>
      <c r="AP66" s="1096" t="s">
        <v>422</v>
      </c>
      <c r="AQ66" s="1097"/>
      <c r="AR66" s="1097"/>
      <c r="AS66" s="1097"/>
      <c r="AT66" s="1098"/>
      <c r="AU66" s="1096" t="s">
        <v>423</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591</v>
      </c>
      <c r="C68" s="1081"/>
      <c r="D68" s="1081"/>
      <c r="E68" s="1081"/>
      <c r="F68" s="1081"/>
      <c r="G68" s="1081"/>
      <c r="H68" s="1081"/>
      <c r="I68" s="1081"/>
      <c r="J68" s="1081"/>
      <c r="K68" s="1081"/>
      <c r="L68" s="1081"/>
      <c r="M68" s="1081"/>
      <c r="N68" s="1081"/>
      <c r="O68" s="1081"/>
      <c r="P68" s="1082"/>
      <c r="Q68" s="1083">
        <v>11</v>
      </c>
      <c r="R68" s="1077"/>
      <c r="S68" s="1077"/>
      <c r="T68" s="1077"/>
      <c r="U68" s="1077"/>
      <c r="V68" s="1077">
        <v>10</v>
      </c>
      <c r="W68" s="1077"/>
      <c r="X68" s="1077"/>
      <c r="Y68" s="1077"/>
      <c r="Z68" s="1077"/>
      <c r="AA68" s="1077">
        <v>1</v>
      </c>
      <c r="AB68" s="1077"/>
      <c r="AC68" s="1077"/>
      <c r="AD68" s="1077"/>
      <c r="AE68" s="1077"/>
      <c r="AF68" s="1077">
        <v>1</v>
      </c>
      <c r="AG68" s="1077"/>
      <c r="AH68" s="1077"/>
      <c r="AI68" s="1077"/>
      <c r="AJ68" s="1077"/>
      <c r="AK68" s="1077" t="s">
        <v>589</v>
      </c>
      <c r="AL68" s="1077"/>
      <c r="AM68" s="1077"/>
      <c r="AN68" s="1077"/>
      <c r="AO68" s="1077"/>
      <c r="AP68" s="1077" t="s">
        <v>589</v>
      </c>
      <c r="AQ68" s="1077"/>
      <c r="AR68" s="1077"/>
      <c r="AS68" s="1077"/>
      <c r="AT68" s="1077"/>
      <c r="AU68" s="1077" t="s">
        <v>594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592</v>
      </c>
      <c r="C69" s="1070"/>
      <c r="D69" s="1070"/>
      <c r="E69" s="1070"/>
      <c r="F69" s="1070"/>
      <c r="G69" s="1070"/>
      <c r="H69" s="1070"/>
      <c r="I69" s="1070"/>
      <c r="J69" s="1070"/>
      <c r="K69" s="1070"/>
      <c r="L69" s="1070"/>
      <c r="M69" s="1070"/>
      <c r="N69" s="1070"/>
      <c r="O69" s="1070"/>
      <c r="P69" s="1071"/>
      <c r="Q69" s="1072">
        <v>1598</v>
      </c>
      <c r="R69" s="1066"/>
      <c r="S69" s="1066"/>
      <c r="T69" s="1066"/>
      <c r="U69" s="1066"/>
      <c r="V69" s="1066">
        <v>1483</v>
      </c>
      <c r="W69" s="1066"/>
      <c r="X69" s="1066"/>
      <c r="Y69" s="1066"/>
      <c r="Z69" s="1066"/>
      <c r="AA69" s="1066">
        <v>115</v>
      </c>
      <c r="AB69" s="1066"/>
      <c r="AC69" s="1066"/>
      <c r="AD69" s="1066"/>
      <c r="AE69" s="1066"/>
      <c r="AF69" s="1066">
        <v>115</v>
      </c>
      <c r="AG69" s="1066"/>
      <c r="AH69" s="1066"/>
      <c r="AI69" s="1066"/>
      <c r="AJ69" s="1066"/>
      <c r="AK69" s="1066" t="s">
        <v>589</v>
      </c>
      <c r="AL69" s="1066"/>
      <c r="AM69" s="1066"/>
      <c r="AN69" s="1066"/>
      <c r="AO69" s="1066"/>
      <c r="AP69" s="1066" t="s">
        <v>589</v>
      </c>
      <c r="AQ69" s="1066"/>
      <c r="AR69" s="1066"/>
      <c r="AS69" s="1066"/>
      <c r="AT69" s="1066"/>
      <c r="AU69" s="1066" t="s">
        <v>589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593</v>
      </c>
      <c r="C70" s="1070"/>
      <c r="D70" s="1070"/>
      <c r="E70" s="1070"/>
      <c r="F70" s="1070"/>
      <c r="G70" s="1070"/>
      <c r="H70" s="1070"/>
      <c r="I70" s="1070"/>
      <c r="J70" s="1070"/>
      <c r="K70" s="1070"/>
      <c r="L70" s="1070"/>
      <c r="M70" s="1070"/>
      <c r="N70" s="1070"/>
      <c r="O70" s="1070"/>
      <c r="P70" s="1071"/>
      <c r="Q70" s="1072">
        <v>896695</v>
      </c>
      <c r="R70" s="1066"/>
      <c r="S70" s="1066"/>
      <c r="T70" s="1066"/>
      <c r="U70" s="1066"/>
      <c r="V70" s="1066">
        <v>845698</v>
      </c>
      <c r="W70" s="1066"/>
      <c r="X70" s="1066"/>
      <c r="Y70" s="1066"/>
      <c r="Z70" s="1066"/>
      <c r="AA70" s="1066">
        <v>50997</v>
      </c>
      <c r="AB70" s="1066"/>
      <c r="AC70" s="1066"/>
      <c r="AD70" s="1066"/>
      <c r="AE70" s="1066"/>
      <c r="AF70" s="1066">
        <v>50997</v>
      </c>
      <c r="AG70" s="1066"/>
      <c r="AH70" s="1066"/>
      <c r="AI70" s="1066"/>
      <c r="AJ70" s="1066"/>
      <c r="AK70" s="1066">
        <v>1</v>
      </c>
      <c r="AL70" s="1066"/>
      <c r="AM70" s="1066"/>
      <c r="AN70" s="1066"/>
      <c r="AO70" s="1066"/>
      <c r="AP70" s="1066" t="s">
        <v>595</v>
      </c>
      <c r="AQ70" s="1066"/>
      <c r="AR70" s="1066"/>
      <c r="AS70" s="1066"/>
      <c r="AT70" s="1066"/>
      <c r="AU70" s="1066" t="s">
        <v>589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51113</v>
      </c>
      <c r="AG88" s="1054"/>
      <c r="AH88" s="1054"/>
      <c r="AI88" s="1054"/>
      <c r="AJ88" s="1054"/>
      <c r="AK88" s="1058"/>
      <c r="AL88" s="1058"/>
      <c r="AM88" s="1058"/>
      <c r="AN88" s="1058"/>
      <c r="AO88" s="1058"/>
      <c r="AP88" s="1054" t="s">
        <v>589</v>
      </c>
      <c r="AQ88" s="1054"/>
      <c r="AR88" s="1054"/>
      <c r="AS88" s="1054"/>
      <c r="AT88" s="1054"/>
      <c r="AU88" s="1054" t="s">
        <v>589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143</v>
      </c>
      <c r="CS102" s="1046"/>
      <c r="CT102" s="1046"/>
      <c r="CU102" s="1046"/>
      <c r="CV102" s="1047"/>
      <c r="CW102" s="1045">
        <v>751</v>
      </c>
      <c r="CX102" s="1046"/>
      <c r="CY102" s="1046"/>
      <c r="CZ102" s="1046"/>
      <c r="DA102" s="1047"/>
      <c r="DB102" s="1045">
        <v>500</v>
      </c>
      <c r="DC102" s="1046"/>
      <c r="DD102" s="1046"/>
      <c r="DE102" s="1046"/>
      <c r="DF102" s="1047"/>
      <c r="DG102" s="1045">
        <v>1032</v>
      </c>
      <c r="DH102" s="1046"/>
      <c r="DI102" s="1046"/>
      <c r="DJ102" s="1046"/>
      <c r="DK102" s="1047"/>
      <c r="DL102" s="1045" t="s">
        <v>597</v>
      </c>
      <c r="DM102" s="1046"/>
      <c r="DN102" s="1046"/>
      <c r="DO102" s="1046"/>
      <c r="DP102" s="1047"/>
      <c r="DQ102" s="1045" t="s">
        <v>597</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305</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305</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305</v>
      </c>
      <c r="DR109" s="989"/>
      <c r="DS109" s="989"/>
      <c r="DT109" s="989"/>
      <c r="DU109" s="990"/>
      <c r="DV109" s="991" t="s">
        <v>435</v>
      </c>
      <c r="DW109" s="989"/>
      <c r="DX109" s="989"/>
      <c r="DY109" s="989"/>
      <c r="DZ109" s="1020"/>
    </row>
    <row r="110" spans="1:131" s="248" customFormat="1" ht="26.25" customHeight="1" x14ac:dyDescent="0.15">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6175546</v>
      </c>
      <c r="AB110" s="982"/>
      <c r="AC110" s="982"/>
      <c r="AD110" s="982"/>
      <c r="AE110" s="983"/>
      <c r="AF110" s="984">
        <v>6367714</v>
      </c>
      <c r="AG110" s="982"/>
      <c r="AH110" s="982"/>
      <c r="AI110" s="982"/>
      <c r="AJ110" s="983"/>
      <c r="AK110" s="984">
        <v>6460906</v>
      </c>
      <c r="AL110" s="982"/>
      <c r="AM110" s="982"/>
      <c r="AN110" s="982"/>
      <c r="AO110" s="983"/>
      <c r="AP110" s="985">
        <v>9.1</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60700492</v>
      </c>
      <c r="BR110" s="929"/>
      <c r="BS110" s="929"/>
      <c r="BT110" s="929"/>
      <c r="BU110" s="929"/>
      <c r="BV110" s="929">
        <v>62665743</v>
      </c>
      <c r="BW110" s="929"/>
      <c r="BX110" s="929"/>
      <c r="BY110" s="929"/>
      <c r="BZ110" s="929"/>
      <c r="CA110" s="929">
        <v>62362268</v>
      </c>
      <c r="CB110" s="929"/>
      <c r="CC110" s="929"/>
      <c r="CD110" s="929"/>
      <c r="CE110" s="929"/>
      <c r="CF110" s="953">
        <v>87.9</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2684933</v>
      </c>
      <c r="DH110" s="929"/>
      <c r="DI110" s="929"/>
      <c r="DJ110" s="929"/>
      <c r="DK110" s="929"/>
      <c r="DL110" s="929">
        <v>3452430</v>
      </c>
      <c r="DM110" s="929"/>
      <c r="DN110" s="929"/>
      <c r="DO110" s="929"/>
      <c r="DP110" s="929"/>
      <c r="DQ110" s="929">
        <v>4035841</v>
      </c>
      <c r="DR110" s="929"/>
      <c r="DS110" s="929"/>
      <c r="DT110" s="929"/>
      <c r="DU110" s="929"/>
      <c r="DV110" s="930">
        <v>5.7</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418</v>
      </c>
      <c r="AG111" s="1010"/>
      <c r="AH111" s="1010"/>
      <c r="AI111" s="1010"/>
      <c r="AJ111" s="1011"/>
      <c r="AK111" s="1012" t="s">
        <v>128</v>
      </c>
      <c r="AL111" s="1010"/>
      <c r="AM111" s="1010"/>
      <c r="AN111" s="1010"/>
      <c r="AO111" s="1011"/>
      <c r="AP111" s="1013" t="s">
        <v>128</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4011123</v>
      </c>
      <c r="BR111" s="901"/>
      <c r="BS111" s="901"/>
      <c r="BT111" s="901"/>
      <c r="BU111" s="901"/>
      <c r="BV111" s="901">
        <v>4391207</v>
      </c>
      <c r="BW111" s="901"/>
      <c r="BX111" s="901"/>
      <c r="BY111" s="901"/>
      <c r="BZ111" s="901"/>
      <c r="CA111" s="901">
        <v>5254421</v>
      </c>
      <c r="CB111" s="901"/>
      <c r="CC111" s="901"/>
      <c r="CD111" s="901"/>
      <c r="CE111" s="901"/>
      <c r="CF111" s="962">
        <v>7.4</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128</v>
      </c>
      <c r="DM111" s="901"/>
      <c r="DN111" s="901"/>
      <c r="DO111" s="901"/>
      <c r="DP111" s="901"/>
      <c r="DQ111" s="901" t="s">
        <v>128</v>
      </c>
      <c r="DR111" s="901"/>
      <c r="DS111" s="901"/>
      <c r="DT111" s="901"/>
      <c r="DU111" s="901"/>
      <c r="DV111" s="878" t="s">
        <v>128</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418</v>
      </c>
      <c r="AB112" s="864"/>
      <c r="AC112" s="864"/>
      <c r="AD112" s="864"/>
      <c r="AE112" s="865"/>
      <c r="AF112" s="866" t="s">
        <v>128</v>
      </c>
      <c r="AG112" s="864"/>
      <c r="AH112" s="864"/>
      <c r="AI112" s="864"/>
      <c r="AJ112" s="865"/>
      <c r="AK112" s="866" t="s">
        <v>128</v>
      </c>
      <c r="AL112" s="864"/>
      <c r="AM112" s="864"/>
      <c r="AN112" s="864"/>
      <c r="AO112" s="865"/>
      <c r="AP112" s="911" t="s">
        <v>128</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47918955</v>
      </c>
      <c r="BR112" s="901"/>
      <c r="BS112" s="901"/>
      <c r="BT112" s="901"/>
      <c r="BU112" s="901"/>
      <c r="BV112" s="901">
        <v>49941028</v>
      </c>
      <c r="BW112" s="901"/>
      <c r="BX112" s="901"/>
      <c r="BY112" s="901"/>
      <c r="BZ112" s="901"/>
      <c r="CA112" s="901">
        <v>49071268</v>
      </c>
      <c r="CB112" s="901"/>
      <c r="CC112" s="901"/>
      <c r="CD112" s="901"/>
      <c r="CE112" s="901"/>
      <c r="CF112" s="962">
        <v>69.099999999999994</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3680895</v>
      </c>
      <c r="AB113" s="1010"/>
      <c r="AC113" s="1010"/>
      <c r="AD113" s="1010"/>
      <c r="AE113" s="1011"/>
      <c r="AF113" s="1012">
        <v>3710139</v>
      </c>
      <c r="AG113" s="1010"/>
      <c r="AH113" s="1010"/>
      <c r="AI113" s="1010"/>
      <c r="AJ113" s="1011"/>
      <c r="AK113" s="1012">
        <v>3600240</v>
      </c>
      <c r="AL113" s="1010"/>
      <c r="AM113" s="1010"/>
      <c r="AN113" s="1010"/>
      <c r="AO113" s="1011"/>
      <c r="AP113" s="1013">
        <v>5.0999999999999996</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t="s">
        <v>128</v>
      </c>
      <c r="BR113" s="901"/>
      <c r="BS113" s="901"/>
      <c r="BT113" s="901"/>
      <c r="BU113" s="901"/>
      <c r="BV113" s="901" t="s">
        <v>128</v>
      </c>
      <c r="BW113" s="901"/>
      <c r="BX113" s="901"/>
      <c r="BY113" s="901"/>
      <c r="BZ113" s="901"/>
      <c r="CA113" s="901" t="s">
        <v>128</v>
      </c>
      <c r="CB113" s="901"/>
      <c r="CC113" s="901"/>
      <c r="CD113" s="901"/>
      <c r="CE113" s="901"/>
      <c r="CF113" s="962" t="s">
        <v>128</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418</v>
      </c>
      <c r="DH113" s="864"/>
      <c r="DI113" s="864"/>
      <c r="DJ113" s="864"/>
      <c r="DK113" s="865"/>
      <c r="DL113" s="866" t="s">
        <v>418</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128</v>
      </c>
      <c r="AB114" s="864"/>
      <c r="AC114" s="864"/>
      <c r="AD114" s="864"/>
      <c r="AE114" s="865"/>
      <c r="AF114" s="866" t="s">
        <v>128</v>
      </c>
      <c r="AG114" s="864"/>
      <c r="AH114" s="864"/>
      <c r="AI114" s="864"/>
      <c r="AJ114" s="865"/>
      <c r="AK114" s="866" t="s">
        <v>128</v>
      </c>
      <c r="AL114" s="864"/>
      <c r="AM114" s="864"/>
      <c r="AN114" s="864"/>
      <c r="AO114" s="865"/>
      <c r="AP114" s="911" t="s">
        <v>128</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14230296</v>
      </c>
      <c r="BR114" s="901"/>
      <c r="BS114" s="901"/>
      <c r="BT114" s="901"/>
      <c r="BU114" s="901"/>
      <c r="BV114" s="901">
        <v>14143469</v>
      </c>
      <c r="BW114" s="901"/>
      <c r="BX114" s="901"/>
      <c r="BY114" s="901"/>
      <c r="BZ114" s="901"/>
      <c r="CA114" s="901">
        <v>13983703</v>
      </c>
      <c r="CB114" s="901"/>
      <c r="CC114" s="901"/>
      <c r="CD114" s="901"/>
      <c r="CE114" s="901"/>
      <c r="CF114" s="962">
        <v>19.7</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418</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216734</v>
      </c>
      <c r="AB115" s="1010"/>
      <c r="AC115" s="1010"/>
      <c r="AD115" s="1010"/>
      <c r="AE115" s="1011"/>
      <c r="AF115" s="1012">
        <v>222544</v>
      </c>
      <c r="AG115" s="1010"/>
      <c r="AH115" s="1010"/>
      <c r="AI115" s="1010"/>
      <c r="AJ115" s="1011"/>
      <c r="AK115" s="1012">
        <v>369879</v>
      </c>
      <c r="AL115" s="1010"/>
      <c r="AM115" s="1010"/>
      <c r="AN115" s="1010"/>
      <c r="AO115" s="1011"/>
      <c r="AP115" s="1013">
        <v>0.5</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v>1254</v>
      </c>
      <c r="BR115" s="901"/>
      <c r="BS115" s="901"/>
      <c r="BT115" s="901"/>
      <c r="BU115" s="901"/>
      <c r="BV115" s="901">
        <v>1094</v>
      </c>
      <c r="BW115" s="901"/>
      <c r="BX115" s="901"/>
      <c r="BY115" s="901"/>
      <c r="BZ115" s="901"/>
      <c r="CA115" s="901">
        <v>1992</v>
      </c>
      <c r="CB115" s="901"/>
      <c r="CC115" s="901"/>
      <c r="CD115" s="901"/>
      <c r="CE115" s="901"/>
      <c r="CF115" s="962">
        <v>0</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1326190</v>
      </c>
      <c r="DH115" s="864"/>
      <c r="DI115" s="864"/>
      <c r="DJ115" s="864"/>
      <c r="DK115" s="865"/>
      <c r="DL115" s="866">
        <v>938777</v>
      </c>
      <c r="DM115" s="864"/>
      <c r="DN115" s="864"/>
      <c r="DO115" s="864"/>
      <c r="DP115" s="865"/>
      <c r="DQ115" s="866">
        <v>1218580</v>
      </c>
      <c r="DR115" s="864"/>
      <c r="DS115" s="864"/>
      <c r="DT115" s="864"/>
      <c r="DU115" s="865"/>
      <c r="DV115" s="911">
        <v>1.7</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t="s">
        <v>128</v>
      </c>
      <c r="AG116" s="864"/>
      <c r="AH116" s="864"/>
      <c r="AI116" s="864"/>
      <c r="AJ116" s="865"/>
      <c r="AK116" s="866" t="s">
        <v>128</v>
      </c>
      <c r="AL116" s="864"/>
      <c r="AM116" s="864"/>
      <c r="AN116" s="864"/>
      <c r="AO116" s="865"/>
      <c r="AP116" s="911" t="s">
        <v>128</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418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128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10073175</v>
      </c>
      <c r="AB117" s="996"/>
      <c r="AC117" s="996"/>
      <c r="AD117" s="996"/>
      <c r="AE117" s="997"/>
      <c r="AF117" s="998">
        <v>10300397</v>
      </c>
      <c r="AG117" s="996"/>
      <c r="AH117" s="996"/>
      <c r="AI117" s="996"/>
      <c r="AJ117" s="997"/>
      <c r="AK117" s="998">
        <v>10431025</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418</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305</v>
      </c>
      <c r="AL118" s="989"/>
      <c r="AM118" s="989"/>
      <c r="AN118" s="989"/>
      <c r="AO118" s="990"/>
      <c r="AP118" s="992" t="s">
        <v>435</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128</v>
      </c>
      <c r="DR118" s="864"/>
      <c r="DS118" s="864"/>
      <c r="DT118" s="864"/>
      <c r="DU118" s="865"/>
      <c r="DV118" s="911" t="s">
        <v>128</v>
      </c>
      <c r="DW118" s="912"/>
      <c r="DX118" s="912"/>
      <c r="DY118" s="912"/>
      <c r="DZ118" s="913"/>
    </row>
    <row r="119" spans="1:130" s="248" customFormat="1" ht="26.25" customHeight="1" x14ac:dyDescent="0.15">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216734</v>
      </c>
      <c r="AB119" s="982"/>
      <c r="AC119" s="982"/>
      <c r="AD119" s="982"/>
      <c r="AE119" s="983"/>
      <c r="AF119" s="984">
        <v>222544</v>
      </c>
      <c r="AG119" s="982"/>
      <c r="AH119" s="982"/>
      <c r="AI119" s="982"/>
      <c r="AJ119" s="983"/>
      <c r="AK119" s="984">
        <v>369879</v>
      </c>
      <c r="AL119" s="982"/>
      <c r="AM119" s="982"/>
      <c r="AN119" s="982"/>
      <c r="AO119" s="983"/>
      <c r="AP119" s="985">
        <v>0.5</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465</v>
      </c>
      <c r="BP119" s="965"/>
      <c r="BQ119" s="969">
        <v>126862120</v>
      </c>
      <c r="BR119" s="932"/>
      <c r="BS119" s="932"/>
      <c r="BT119" s="932"/>
      <c r="BU119" s="932"/>
      <c r="BV119" s="932">
        <v>131142541</v>
      </c>
      <c r="BW119" s="932"/>
      <c r="BX119" s="932"/>
      <c r="BY119" s="932"/>
      <c r="BZ119" s="932"/>
      <c r="CA119" s="932">
        <v>130673652</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31645825</v>
      </c>
      <c r="BR120" s="929"/>
      <c r="BS120" s="929"/>
      <c r="BT120" s="929"/>
      <c r="BU120" s="929"/>
      <c r="BV120" s="929">
        <v>26862868</v>
      </c>
      <c r="BW120" s="929"/>
      <c r="BX120" s="929"/>
      <c r="BY120" s="929"/>
      <c r="BZ120" s="929"/>
      <c r="CA120" s="929">
        <v>26382612</v>
      </c>
      <c r="CB120" s="929"/>
      <c r="CC120" s="929"/>
      <c r="CD120" s="929"/>
      <c r="CE120" s="929"/>
      <c r="CF120" s="953">
        <v>37.200000000000003</v>
      </c>
      <c r="CG120" s="954"/>
      <c r="CH120" s="954"/>
      <c r="CI120" s="954"/>
      <c r="CJ120" s="954"/>
      <c r="CK120" s="955" t="s">
        <v>469</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35614865</v>
      </c>
      <c r="DH120" s="929"/>
      <c r="DI120" s="929"/>
      <c r="DJ120" s="929"/>
      <c r="DK120" s="929"/>
      <c r="DL120" s="929">
        <v>36674333</v>
      </c>
      <c r="DM120" s="929"/>
      <c r="DN120" s="929"/>
      <c r="DO120" s="929"/>
      <c r="DP120" s="929"/>
      <c r="DQ120" s="929">
        <v>37627249</v>
      </c>
      <c r="DR120" s="929"/>
      <c r="DS120" s="929"/>
      <c r="DT120" s="929"/>
      <c r="DU120" s="929"/>
      <c r="DV120" s="930">
        <v>53</v>
      </c>
      <c r="DW120" s="930"/>
      <c r="DX120" s="930"/>
      <c r="DY120" s="930"/>
      <c r="DZ120" s="931"/>
    </row>
    <row r="121" spans="1:130" s="248" customFormat="1" ht="26.25" customHeight="1" x14ac:dyDescent="0.15">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418</v>
      </c>
      <c r="AB121" s="864"/>
      <c r="AC121" s="864"/>
      <c r="AD121" s="864"/>
      <c r="AE121" s="865"/>
      <c r="AF121" s="866" t="s">
        <v>128</v>
      </c>
      <c r="AG121" s="864"/>
      <c r="AH121" s="864"/>
      <c r="AI121" s="864"/>
      <c r="AJ121" s="865"/>
      <c r="AK121" s="866" t="s">
        <v>128</v>
      </c>
      <c r="AL121" s="864"/>
      <c r="AM121" s="864"/>
      <c r="AN121" s="864"/>
      <c r="AO121" s="865"/>
      <c r="AP121" s="911" t="s">
        <v>418</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41634254</v>
      </c>
      <c r="BR121" s="901"/>
      <c r="BS121" s="901"/>
      <c r="BT121" s="901"/>
      <c r="BU121" s="901"/>
      <c r="BV121" s="901">
        <v>46390875</v>
      </c>
      <c r="BW121" s="901"/>
      <c r="BX121" s="901"/>
      <c r="BY121" s="901"/>
      <c r="BZ121" s="901"/>
      <c r="CA121" s="901">
        <v>50762148</v>
      </c>
      <c r="CB121" s="901"/>
      <c r="CC121" s="901"/>
      <c r="CD121" s="901"/>
      <c r="CE121" s="901"/>
      <c r="CF121" s="962">
        <v>71.5</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9183840</v>
      </c>
      <c r="DH121" s="901"/>
      <c r="DI121" s="901"/>
      <c r="DJ121" s="901"/>
      <c r="DK121" s="901"/>
      <c r="DL121" s="901">
        <v>10238753</v>
      </c>
      <c r="DM121" s="901"/>
      <c r="DN121" s="901"/>
      <c r="DO121" s="901"/>
      <c r="DP121" s="901"/>
      <c r="DQ121" s="901">
        <v>9690203</v>
      </c>
      <c r="DR121" s="901"/>
      <c r="DS121" s="901"/>
      <c r="DT121" s="901"/>
      <c r="DU121" s="901"/>
      <c r="DV121" s="878">
        <v>13.7</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76310975</v>
      </c>
      <c r="BR122" s="932"/>
      <c r="BS122" s="932"/>
      <c r="BT122" s="932"/>
      <c r="BU122" s="932"/>
      <c r="BV122" s="932">
        <v>73257687</v>
      </c>
      <c r="BW122" s="932"/>
      <c r="BX122" s="932"/>
      <c r="BY122" s="932"/>
      <c r="BZ122" s="932"/>
      <c r="CA122" s="932">
        <v>70406363</v>
      </c>
      <c r="CB122" s="932"/>
      <c r="CC122" s="932"/>
      <c r="CD122" s="932"/>
      <c r="CE122" s="932"/>
      <c r="CF122" s="933">
        <v>99.2</v>
      </c>
      <c r="CG122" s="934"/>
      <c r="CH122" s="934"/>
      <c r="CI122" s="934"/>
      <c r="CJ122" s="934"/>
      <c r="CK122" s="956"/>
      <c r="CL122" s="942"/>
      <c r="CM122" s="942"/>
      <c r="CN122" s="942"/>
      <c r="CO122" s="943"/>
      <c r="CP122" s="922" t="s">
        <v>413</v>
      </c>
      <c r="CQ122" s="923"/>
      <c r="CR122" s="923"/>
      <c r="CS122" s="923"/>
      <c r="CT122" s="923"/>
      <c r="CU122" s="923"/>
      <c r="CV122" s="923"/>
      <c r="CW122" s="923"/>
      <c r="CX122" s="923"/>
      <c r="CY122" s="923"/>
      <c r="CZ122" s="923"/>
      <c r="DA122" s="923"/>
      <c r="DB122" s="923"/>
      <c r="DC122" s="923"/>
      <c r="DD122" s="923"/>
      <c r="DE122" s="923"/>
      <c r="DF122" s="924"/>
      <c r="DG122" s="900">
        <v>1462938</v>
      </c>
      <c r="DH122" s="901"/>
      <c r="DI122" s="901"/>
      <c r="DJ122" s="901"/>
      <c r="DK122" s="901"/>
      <c r="DL122" s="901">
        <v>1353661</v>
      </c>
      <c r="DM122" s="901"/>
      <c r="DN122" s="901"/>
      <c r="DO122" s="901"/>
      <c r="DP122" s="901"/>
      <c r="DQ122" s="901">
        <v>1283963</v>
      </c>
      <c r="DR122" s="901"/>
      <c r="DS122" s="901"/>
      <c r="DT122" s="901"/>
      <c r="DU122" s="901"/>
      <c r="DV122" s="878">
        <v>1.8</v>
      </c>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473</v>
      </c>
      <c r="BP123" s="965"/>
      <c r="BQ123" s="919">
        <v>149591054</v>
      </c>
      <c r="BR123" s="920"/>
      <c r="BS123" s="920"/>
      <c r="BT123" s="920"/>
      <c r="BU123" s="920"/>
      <c r="BV123" s="920">
        <v>146511430</v>
      </c>
      <c r="BW123" s="920"/>
      <c r="BX123" s="920"/>
      <c r="BY123" s="920"/>
      <c r="BZ123" s="920"/>
      <c r="CA123" s="920">
        <v>147551123</v>
      </c>
      <c r="CB123" s="920"/>
      <c r="CC123" s="920"/>
      <c r="CD123" s="920"/>
      <c r="CE123" s="920"/>
      <c r="CF123" s="830"/>
      <c r="CG123" s="831"/>
      <c r="CH123" s="831"/>
      <c r="CI123" s="831"/>
      <c r="CJ123" s="921"/>
      <c r="CK123" s="956"/>
      <c r="CL123" s="942"/>
      <c r="CM123" s="942"/>
      <c r="CN123" s="942"/>
      <c r="CO123" s="943"/>
      <c r="CP123" s="922" t="s">
        <v>411</v>
      </c>
      <c r="CQ123" s="923"/>
      <c r="CR123" s="923"/>
      <c r="CS123" s="923"/>
      <c r="CT123" s="923"/>
      <c r="CU123" s="923"/>
      <c r="CV123" s="923"/>
      <c r="CW123" s="923"/>
      <c r="CX123" s="923"/>
      <c r="CY123" s="923"/>
      <c r="CZ123" s="923"/>
      <c r="DA123" s="923"/>
      <c r="DB123" s="923"/>
      <c r="DC123" s="923"/>
      <c r="DD123" s="923"/>
      <c r="DE123" s="923"/>
      <c r="DF123" s="924"/>
      <c r="DG123" s="863">
        <v>124406</v>
      </c>
      <c r="DH123" s="864"/>
      <c r="DI123" s="864"/>
      <c r="DJ123" s="864"/>
      <c r="DK123" s="865"/>
      <c r="DL123" s="866">
        <v>105042</v>
      </c>
      <c r="DM123" s="864"/>
      <c r="DN123" s="864"/>
      <c r="DO123" s="864"/>
      <c r="DP123" s="865"/>
      <c r="DQ123" s="866">
        <v>469576</v>
      </c>
      <c r="DR123" s="864"/>
      <c r="DS123" s="864"/>
      <c r="DT123" s="864"/>
      <c r="DU123" s="865"/>
      <c r="DV123" s="911">
        <v>0.7</v>
      </c>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418</v>
      </c>
      <c r="BW124" s="918"/>
      <c r="BX124" s="918"/>
      <c r="BY124" s="918"/>
      <c r="BZ124" s="918"/>
      <c r="CA124" s="918" t="s">
        <v>128</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v>1532906</v>
      </c>
      <c r="DH124" s="847"/>
      <c r="DI124" s="847"/>
      <c r="DJ124" s="847"/>
      <c r="DK124" s="848"/>
      <c r="DL124" s="849">
        <v>1569239</v>
      </c>
      <c r="DM124" s="847"/>
      <c r="DN124" s="847"/>
      <c r="DO124" s="847"/>
      <c r="DP124" s="848"/>
      <c r="DQ124" s="849">
        <v>277</v>
      </c>
      <c r="DR124" s="847"/>
      <c r="DS124" s="847"/>
      <c r="DT124" s="847"/>
      <c r="DU124" s="848"/>
      <c r="DV124" s="935">
        <v>0</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418</v>
      </c>
      <c r="AG125" s="864"/>
      <c r="AH125" s="864"/>
      <c r="AI125" s="864"/>
      <c r="AJ125" s="865"/>
      <c r="AK125" s="866" t="s">
        <v>128</v>
      </c>
      <c r="AL125" s="864"/>
      <c r="AM125" s="864"/>
      <c r="AN125" s="864"/>
      <c r="AO125" s="865"/>
      <c r="AP125" s="911" t="s">
        <v>418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418</v>
      </c>
      <c r="DH125" s="929"/>
      <c r="DI125" s="929"/>
      <c r="DJ125" s="929"/>
      <c r="DK125" s="929"/>
      <c r="DL125" s="929" t="s">
        <v>128</v>
      </c>
      <c r="DM125" s="929"/>
      <c r="DN125" s="929"/>
      <c r="DO125" s="929"/>
      <c r="DP125" s="929"/>
      <c r="DQ125" s="929" t="s">
        <v>418</v>
      </c>
      <c r="DR125" s="929"/>
      <c r="DS125" s="929"/>
      <c r="DT125" s="929"/>
      <c r="DU125" s="929"/>
      <c r="DV125" s="930" t="s">
        <v>418</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418</v>
      </c>
      <c r="AB126" s="864"/>
      <c r="AC126" s="864"/>
      <c r="AD126" s="864"/>
      <c r="AE126" s="865"/>
      <c r="AF126" s="866" t="s">
        <v>418</v>
      </c>
      <c r="AG126" s="864"/>
      <c r="AH126" s="864"/>
      <c r="AI126" s="864"/>
      <c r="AJ126" s="865"/>
      <c r="AK126" s="866" t="s">
        <v>418</v>
      </c>
      <c r="AL126" s="864"/>
      <c r="AM126" s="864"/>
      <c r="AN126" s="864"/>
      <c r="AO126" s="865"/>
      <c r="AP126" s="911" t="s">
        <v>418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418</v>
      </c>
      <c r="DH126" s="901"/>
      <c r="DI126" s="901"/>
      <c r="DJ126" s="901"/>
      <c r="DK126" s="901"/>
      <c r="DL126" s="901" t="s">
        <v>128</v>
      </c>
      <c r="DM126" s="901"/>
      <c r="DN126" s="901"/>
      <c r="DO126" s="901"/>
      <c r="DP126" s="901"/>
      <c r="DQ126" s="901" t="s">
        <v>418</v>
      </c>
      <c r="DR126" s="901"/>
      <c r="DS126" s="901"/>
      <c r="DT126" s="901"/>
      <c r="DU126" s="901"/>
      <c r="DV126" s="878" t="s">
        <v>128</v>
      </c>
      <c r="DW126" s="878"/>
      <c r="DX126" s="878"/>
      <c r="DY126" s="878"/>
      <c r="DZ126" s="879"/>
    </row>
    <row r="127" spans="1:130" s="248" customFormat="1" ht="26.25" customHeight="1" x14ac:dyDescent="0.15">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418</v>
      </c>
      <c r="AB127" s="864"/>
      <c r="AC127" s="864"/>
      <c r="AD127" s="864"/>
      <c r="AE127" s="865"/>
      <c r="AF127" s="866" t="s">
        <v>418</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3675262</v>
      </c>
      <c r="AB128" s="885"/>
      <c r="AC128" s="885"/>
      <c r="AD128" s="885"/>
      <c r="AE128" s="886"/>
      <c r="AF128" s="887">
        <v>3720714</v>
      </c>
      <c r="AG128" s="885"/>
      <c r="AH128" s="885"/>
      <c r="AI128" s="885"/>
      <c r="AJ128" s="886"/>
      <c r="AK128" s="887">
        <v>3725008</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418</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488</v>
      </c>
      <c r="CQ128" s="812"/>
      <c r="CR128" s="812"/>
      <c r="CS128" s="812"/>
      <c r="CT128" s="812"/>
      <c r="CU128" s="812"/>
      <c r="CV128" s="812"/>
      <c r="CW128" s="812"/>
      <c r="CX128" s="812"/>
      <c r="CY128" s="812"/>
      <c r="CZ128" s="812"/>
      <c r="DA128" s="812"/>
      <c r="DB128" s="812"/>
      <c r="DC128" s="812"/>
      <c r="DD128" s="812"/>
      <c r="DE128" s="812"/>
      <c r="DF128" s="813"/>
      <c r="DG128" s="874">
        <v>1254</v>
      </c>
      <c r="DH128" s="875"/>
      <c r="DI128" s="875"/>
      <c r="DJ128" s="875"/>
      <c r="DK128" s="875"/>
      <c r="DL128" s="875">
        <v>1094</v>
      </c>
      <c r="DM128" s="875"/>
      <c r="DN128" s="875"/>
      <c r="DO128" s="875"/>
      <c r="DP128" s="875"/>
      <c r="DQ128" s="875">
        <v>1992</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75061749</v>
      </c>
      <c r="AB129" s="864"/>
      <c r="AC129" s="864"/>
      <c r="AD129" s="864"/>
      <c r="AE129" s="865"/>
      <c r="AF129" s="866">
        <v>76355730</v>
      </c>
      <c r="AG129" s="864"/>
      <c r="AH129" s="864"/>
      <c r="AI129" s="864"/>
      <c r="AJ129" s="865"/>
      <c r="AK129" s="866">
        <v>77737003</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128</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7264960</v>
      </c>
      <c r="AB130" s="864"/>
      <c r="AC130" s="864"/>
      <c r="AD130" s="864"/>
      <c r="AE130" s="865"/>
      <c r="AF130" s="866">
        <v>6943331</v>
      </c>
      <c r="AG130" s="864"/>
      <c r="AH130" s="864"/>
      <c r="AI130" s="864"/>
      <c r="AJ130" s="865"/>
      <c r="AK130" s="866">
        <v>6764107</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-0.6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67796789</v>
      </c>
      <c r="AB131" s="847"/>
      <c r="AC131" s="847"/>
      <c r="AD131" s="847"/>
      <c r="AE131" s="848"/>
      <c r="AF131" s="849">
        <v>69412399</v>
      </c>
      <c r="AG131" s="847"/>
      <c r="AH131" s="847"/>
      <c r="AI131" s="847"/>
      <c r="AJ131" s="848"/>
      <c r="AK131" s="849">
        <v>70972896</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t="s">
        <v>128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-1.278890952</v>
      </c>
      <c r="AB132" s="827"/>
      <c r="AC132" s="827"/>
      <c r="AD132" s="827"/>
      <c r="AE132" s="828"/>
      <c r="AF132" s="829">
        <v>-0.52389487400000001</v>
      </c>
      <c r="AG132" s="827"/>
      <c r="AH132" s="827"/>
      <c r="AI132" s="827"/>
      <c r="AJ132" s="828"/>
      <c r="AK132" s="829">
        <v>-8.1848146999999996E-2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-1.2</v>
      </c>
      <c r="AB133" s="806"/>
      <c r="AC133" s="806"/>
      <c r="AD133" s="806"/>
      <c r="AE133" s="807"/>
      <c r="AF133" s="805">
        <v>-1</v>
      </c>
      <c r="AG133" s="806"/>
      <c r="AH133" s="806"/>
      <c r="AI133" s="806"/>
      <c r="AJ133" s="807"/>
      <c r="AK133" s="805">
        <v>-0.6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DZIB5fDqyealegz6XmNVvcu+6DacHnpPDcU95peNvA3qeYHeJXRUkF6x6CfvNjH9gtRYyBiSVUffhAait164Q==" saltValue="8G+8UT0sQWJED5HAUYn51A==" spinCount="100000" sheet="1" objects="1" scenarios="1"/>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1" zoomScale="85" zoomScaleNormal="85" zoomScaleSheetLayoutView="85" workbookViewId="0">
      <selection activeCell="CR30" sqref="CR3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P0WZ3YhNaIvouGDj3pHEeTZOdyDLNgWFbnSAjSgw+/icjIZi0d1ZZq2eSstz+HLyN5xUATxQFc7NrRKXjPZZjg==" saltValue="WgMO04n4ZgOQ7ASSHcQG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3" zoomScale="80" zoomScaleNormal="80" zoomScaleSheetLayoutView="55" workbookViewId="0">
      <selection sqref="A1:XFD1048576"/>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os50kSwiqhh5oTcX7FjJ9S5NbiIbljAQZ2wJS+8zNJUFBqrGpow3GAwCh+8c5+cE9CoRrg97+OaBgT+SEOCA==" saltValue="RxWTfefI/Ira7ZvJBCci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election activeCell="AK46" sqref="AK4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507</v>
      </c>
      <c r="AL9" s="1228"/>
      <c r="AM9" s="1228"/>
      <c r="AN9" s="1229"/>
      <c r="AO9" s="314">
        <v>22784036</v>
      </c>
      <c r="AP9" s="314">
        <v>58987</v>
      </c>
      <c r="AQ9" s="315">
        <v>62265</v>
      </c>
      <c r="AR9" s="316">
        <v>-5.3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508</v>
      </c>
      <c r="AL10" s="1228"/>
      <c r="AM10" s="1228"/>
      <c r="AN10" s="1229"/>
      <c r="AO10" s="317">
        <v>926</v>
      </c>
      <c r="AP10" s="317">
        <v>2</v>
      </c>
      <c r="AQ10" s="318">
        <v>1645</v>
      </c>
      <c r="AR10" s="319">
        <v>-99.9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509</v>
      </c>
      <c r="AL11" s="1228"/>
      <c r="AM11" s="1228"/>
      <c r="AN11" s="1229"/>
      <c r="AO11" s="317">
        <v>373207</v>
      </c>
      <c r="AP11" s="317">
        <v>966</v>
      </c>
      <c r="AQ11" s="318">
        <v>688</v>
      </c>
      <c r="AR11" s="319">
        <v>40.4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511</v>
      </c>
      <c r="AP12" s="317" t="s">
        <v>511</v>
      </c>
      <c r="AQ12" s="318">
        <v>24</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512</v>
      </c>
      <c r="AL13" s="1228"/>
      <c r="AM13" s="1228"/>
      <c r="AN13" s="1229"/>
      <c r="AO13" s="317">
        <v>545666</v>
      </c>
      <c r="AP13" s="317">
        <v>1413</v>
      </c>
      <c r="AQ13" s="318">
        <v>2006</v>
      </c>
      <c r="AR13" s="319">
        <v>-29.6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513</v>
      </c>
      <c r="AL14" s="1228"/>
      <c r="AM14" s="1228"/>
      <c r="AN14" s="1229"/>
      <c r="AO14" s="317">
        <v>457138</v>
      </c>
      <c r="AP14" s="317">
        <v>1184</v>
      </c>
      <c r="AQ14" s="318">
        <v>1357</v>
      </c>
      <c r="AR14" s="319">
        <v>-12.7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514</v>
      </c>
      <c r="AL15" s="1231"/>
      <c r="AM15" s="1231"/>
      <c r="AN15" s="1232"/>
      <c r="AO15" s="317">
        <v>-1404561</v>
      </c>
      <c r="AP15" s="317">
        <v>-3636</v>
      </c>
      <c r="AQ15" s="318">
        <v>-3875</v>
      </c>
      <c r="AR15" s="319">
        <v>-6.2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22756412</v>
      </c>
      <c r="AP16" s="317">
        <v>58916</v>
      </c>
      <c r="AQ16" s="318">
        <v>64110</v>
      </c>
      <c r="AR16" s="319">
        <v>-8.1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519</v>
      </c>
      <c r="AL21" s="1234"/>
      <c r="AM21" s="1234"/>
      <c r="AN21" s="1235"/>
      <c r="AO21" s="330">
        <v>6.65</v>
      </c>
      <c r="AP21" s="331">
        <v>6.37</v>
      </c>
      <c r="AQ21" s="332">
        <v>0.28000000000000003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520</v>
      </c>
      <c r="AL22" s="1234"/>
      <c r="AM22" s="1234"/>
      <c r="AN22" s="1235"/>
      <c r="AO22" s="335">
        <v>100.4</v>
      </c>
      <c r="AP22" s="336">
        <v>99.7</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524</v>
      </c>
      <c r="AL32" s="1217"/>
      <c r="AM32" s="1217"/>
      <c r="AN32" s="1218"/>
      <c r="AO32" s="345">
        <v>6460906</v>
      </c>
      <c r="AP32" s="345">
        <v>16727</v>
      </c>
      <c r="AQ32" s="346">
        <v>36503</v>
      </c>
      <c r="AR32" s="347">
        <v>-54.2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525</v>
      </c>
      <c r="AL33" s="1217"/>
      <c r="AM33" s="1217"/>
      <c r="AN33" s="1218"/>
      <c r="AO33" s="345" t="s">
        <v>511</v>
      </c>
      <c r="AP33" s="345" t="s">
        <v>511</v>
      </c>
      <c r="AQ33" s="346">
        <v>3</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526</v>
      </c>
      <c r="AL34" s="1217"/>
      <c r="AM34" s="1217"/>
      <c r="AN34" s="1218"/>
      <c r="AO34" s="345" t="s">
        <v>511</v>
      </c>
      <c r="AP34" s="345" t="s">
        <v>511</v>
      </c>
      <c r="AQ34" s="346">
        <v>76</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527</v>
      </c>
      <c r="AL35" s="1217"/>
      <c r="AM35" s="1217"/>
      <c r="AN35" s="1218"/>
      <c r="AO35" s="345">
        <v>3600240</v>
      </c>
      <c r="AP35" s="345">
        <v>9321</v>
      </c>
      <c r="AQ35" s="346">
        <v>8582</v>
      </c>
      <c r="AR35" s="347">
        <v>8.6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528</v>
      </c>
      <c r="AL36" s="1217"/>
      <c r="AM36" s="1217"/>
      <c r="AN36" s="1218"/>
      <c r="AO36" s="345" t="s">
        <v>511</v>
      </c>
      <c r="AP36" s="345" t="s">
        <v>511</v>
      </c>
      <c r="AQ36" s="346">
        <v>400</v>
      </c>
      <c r="AR36" s="347" t="s">
        <v>511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529</v>
      </c>
      <c r="AL37" s="1217"/>
      <c r="AM37" s="1217"/>
      <c r="AN37" s="1218"/>
      <c r="AO37" s="345">
        <v>369879</v>
      </c>
      <c r="AP37" s="345">
        <v>958</v>
      </c>
      <c r="AQ37" s="346">
        <v>747</v>
      </c>
      <c r="AR37" s="347">
        <v>28.2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530</v>
      </c>
      <c r="AL38" s="1214"/>
      <c r="AM38" s="1214"/>
      <c r="AN38" s="1215"/>
      <c r="AO38" s="348" t="s">
        <v>511</v>
      </c>
      <c r="AP38" s="348" t="s">
        <v>511</v>
      </c>
      <c r="AQ38" s="349">
        <v>2</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531</v>
      </c>
      <c r="AL39" s="1214"/>
      <c r="AM39" s="1214"/>
      <c r="AN39" s="1215"/>
      <c r="AO39" s="345">
        <v>-3725008</v>
      </c>
      <c r="AP39" s="345">
        <v>-9644</v>
      </c>
      <c r="AQ39" s="346">
        <v>-7844</v>
      </c>
      <c r="AR39" s="347">
        <v>22.9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532</v>
      </c>
      <c r="AL40" s="1217"/>
      <c r="AM40" s="1217"/>
      <c r="AN40" s="1218"/>
      <c r="AO40" s="345">
        <v>-6764107</v>
      </c>
      <c r="AP40" s="345">
        <v>-17512</v>
      </c>
      <c r="AQ40" s="346">
        <v>-28367</v>
      </c>
      <c r="AR40" s="347">
        <v>-38.299999999999997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-58090</v>
      </c>
      <c r="AP41" s="345">
        <v>-150</v>
      </c>
      <c r="AQ41" s="346">
        <v>10099</v>
      </c>
      <c r="AR41" s="347">
        <v>-101.5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502</v>
      </c>
      <c r="AN49" s="1224" t="s">
        <v>536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18371657</v>
      </c>
      <c r="AN51" s="367">
        <v>47761</v>
      </c>
      <c r="AO51" s="368">
        <v>0.1</v>
      </c>
      <c r="AP51" s="369">
        <v>46395</v>
      </c>
      <c r="AQ51" s="370">
        <v>-8.8000000000000007</v>
      </c>
      <c r="AR51" s="371">
        <v>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14711003</v>
      </c>
      <c r="AN52" s="375">
        <v>38244</v>
      </c>
      <c r="AO52" s="376">
        <v>5.8</v>
      </c>
      <c r="AP52" s="377">
        <v>26304</v>
      </c>
      <c r="AQ52" s="378">
        <v>-5.4</v>
      </c>
      <c r="AR52" s="379">
        <v>11.2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19666260</v>
      </c>
      <c r="AN53" s="367">
        <v>50848</v>
      </c>
      <c r="AO53" s="368">
        <v>6.5</v>
      </c>
      <c r="AP53" s="369">
        <v>48088</v>
      </c>
      <c r="AQ53" s="370">
        <v>3.6</v>
      </c>
      <c r="AR53" s="371">
        <v>2.9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15172105</v>
      </c>
      <c r="AN54" s="375">
        <v>39228</v>
      </c>
      <c r="AO54" s="376">
        <v>2.6</v>
      </c>
      <c r="AP54" s="377">
        <v>25183</v>
      </c>
      <c r="AQ54" s="378">
        <v>-4.3</v>
      </c>
      <c r="AR54" s="379">
        <v>6.9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19784927</v>
      </c>
      <c r="AN55" s="367">
        <v>51013</v>
      </c>
      <c r="AO55" s="368">
        <v>0.3</v>
      </c>
      <c r="AP55" s="369">
        <v>46457</v>
      </c>
      <c r="AQ55" s="370">
        <v>-3.4</v>
      </c>
      <c r="AR55" s="371">
        <v>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13936928</v>
      </c>
      <c r="AN56" s="375">
        <v>35935</v>
      </c>
      <c r="AO56" s="376">
        <v>-8.4</v>
      </c>
      <c r="AP56" s="377">
        <v>24020</v>
      </c>
      <c r="AQ56" s="378">
        <v>-4.5999999999999996</v>
      </c>
      <c r="AR56" s="379">
        <v>-3.8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28493281</v>
      </c>
      <c r="AN57" s="367">
        <v>73476</v>
      </c>
      <c r="AO57" s="368">
        <v>44</v>
      </c>
      <c r="AP57" s="369">
        <v>51849</v>
      </c>
      <c r="AQ57" s="370">
        <v>11.6</v>
      </c>
      <c r="AR57" s="371">
        <v>32.4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18827270</v>
      </c>
      <c r="AN58" s="375">
        <v>48550</v>
      </c>
      <c r="AO58" s="376">
        <v>35.1</v>
      </c>
      <c r="AP58" s="377">
        <v>26326</v>
      </c>
      <c r="AQ58" s="378">
        <v>9.6</v>
      </c>
      <c r="AR58" s="379">
        <v>25.5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18631936</v>
      </c>
      <c r="AN59" s="367">
        <v>48238</v>
      </c>
      <c r="AO59" s="368">
        <v>-34.299999999999997</v>
      </c>
      <c r="AP59" s="369">
        <v>52191</v>
      </c>
      <c r="AQ59" s="370">
        <v>0.7</v>
      </c>
      <c r="AR59" s="371">
        <v>-35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13080557</v>
      </c>
      <c r="AN60" s="375">
        <v>33865</v>
      </c>
      <c r="AO60" s="376">
        <v>-30.2</v>
      </c>
      <c r="AP60" s="377">
        <v>26807</v>
      </c>
      <c r="AQ60" s="378">
        <v>1.8</v>
      </c>
      <c r="AR60" s="379">
        <v>-32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20989612</v>
      </c>
      <c r="AN61" s="382">
        <v>54267</v>
      </c>
      <c r="AO61" s="383">
        <v>3.3</v>
      </c>
      <c r="AP61" s="384">
        <v>48996</v>
      </c>
      <c r="AQ61" s="385">
        <v>0.7</v>
      </c>
      <c r="AR61" s="371">
        <v>2.6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15145573</v>
      </c>
      <c r="AN62" s="375">
        <v>39164</v>
      </c>
      <c r="AO62" s="376">
        <v>1</v>
      </c>
      <c r="AP62" s="377">
        <v>25728</v>
      </c>
      <c r="AQ62" s="378">
        <v>-0.6</v>
      </c>
      <c r="AR62" s="379">
        <v>1.6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8mdHUzPceTVw85AnR3XROT0nyG3sRGc4rPK5D3gko0/pS5O4vRxXMw2qMTQvauSNb/4gHQvF1GHxirtecszh2w==" saltValue="E9pptidh4yiPPMeMXoPJc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5" zoomScaleNormal="85" zoomScaleSheetLayoutView="55" workbookViewId="0">
      <selection activeCell="AD30" sqref="AD3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gHw6lSScJiTAitRflshMtERG0tspJ6kdJ/K/RAN66WB56aA3kywIs5W3D3x5P9SVOfN/3SV8rPcgUT+MU312gg==" saltValue="eOF1bgEFFxc6B2PR/nJH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AE101" sqref="AE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IbugDVbXrk3tpLN8Kz4zMReiPQY/k+OsNmGjDjSQHy1tYH148PCqoLcL9YrqQ4++52SGdrBj9lFZgzT5SLU72Q==" saltValue="QIjk1Aa3L3WuKou1pgj6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17.3</v>
      </c>
      <c r="G47" s="12">
        <v>16.48</v>
      </c>
      <c r="H47" s="12">
        <v>16.2</v>
      </c>
      <c r="I47" s="12">
        <v>15.7</v>
      </c>
      <c r="J47" s="13">
        <v>15.51</v>
      </c>
    </row>
    <row r="48" spans="2:10" ht="57.75" customHeight="1" x14ac:dyDescent="0.15">
      <c r="B48" s="14"/>
      <c r="C48" s="1240" t="s">
        <v>4</v>
      </c>
      <c r="D48" s="1240"/>
      <c r="E48" s="1241"/>
      <c r="F48" s="15">
        <v>5.28</v>
      </c>
      <c r="G48" s="16">
        <v>6.38</v>
      </c>
      <c r="H48" s="16">
        <v>6.01</v>
      </c>
      <c r="I48" s="16">
        <v>5.57</v>
      </c>
      <c r="J48" s="17">
        <v>6.87</v>
      </c>
    </row>
    <row r="49" spans="2:10" ht="57.75" customHeight="1" thickBot="1" x14ac:dyDescent="0.2">
      <c r="B49" s="18"/>
      <c r="C49" s="1242" t="s">
        <v>5</v>
      </c>
      <c r="D49" s="1242"/>
      <c r="E49" s="1243"/>
      <c r="F49" s="19" t="s">
        <v>557</v>
      </c>
      <c r="G49" s="20" t="s">
        <v>558</v>
      </c>
      <c r="H49" s="20" t="s">
        <v>559</v>
      </c>
      <c r="I49" s="20" t="s">
        <v>560</v>
      </c>
      <c r="J49" s="21" t="s">
        <v>561</v>
      </c>
    </row>
    <row r="50" spans="2:10" ht="13.5" customHeight="1" x14ac:dyDescent="0.15"/>
  </sheetData>
  <sheetProtection algorithmName="SHA-512" hashValue="1veexRHotffi3io1rXn0rndY/CLz8WA1hwPJQb6TOn76uBzTPAu9Y/qTpTxcSUR6QJ70VqFKrYgqWtDk5hkdpg==" saltValue="hsPNhT4QBPi3sFsk2Qft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2022-03-16T06:02:30Z</cp:lastPrinted>
  <dcterms:created xsi:type="dcterms:W3CDTF">2022-02-02T05:27:12Z</dcterms:created>
  <dcterms:modified xsi:type="dcterms:W3CDTF">2022-09-14T12:06:42Z</dcterms:modified>
  <cp:category/>
</cp:coreProperties>
</file>