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activeTab="4" tabRatio="896" windowHeight="12870" windowWidth="28800" xWindow="4950" yWindow="0"/>
  </bookViews>
  <sheets>
    <sheet r:id="rId1" name="損益計算書" sheetId="11"/>
    <sheet r:id="rId2" name="貸借対照表" sheetId="23"/>
    <sheet r:id="rId3" name="キャッシュフロー計算書" sheetId="22"/>
    <sheet r:id="rId4" name="事業実施に伴う効果（社会・環境側面）" sheetId="14"/>
    <sheet r:id="rId5" name="事業実施に伴う効果（経済側面)" sheetId="18"/>
  </sheets>
  <externalReferences>
    <externalReference r:id="rId6"/>
  </externalReferences>
  <definedNames>
    <definedName localSheetId="0" name="_xlnm.Print_Area">損益計算書!$A$1:$Q$109</definedName>
    <definedName localSheetId="0" name="_xlnm.Print_Titles">損益計算書!$1:$1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11" l="1"/>
  <c r="H37" i="11"/>
  <c r="I37" i="11"/>
  <c r="J37" i="11" s="1"/>
  <c r="K37" i="11" s="1"/>
  <c r="L37" i="11" s="1"/>
  <c r="M37" i="11" s="1"/>
  <c r="N37" i="11" s="1"/>
  <c r="O37" i="11" s="1"/>
  <c r="P37" i="11" s="1"/>
  <c r="Q68" i="18" l="1"/>
  <c r="Q67" i="18"/>
  <c r="Q66" i="18"/>
  <c r="Q65" i="18"/>
  <c r="Q64" i="18"/>
  <c r="Q63" i="18"/>
  <c r="Q62" i="18"/>
  <c r="Q61" i="18"/>
  <c r="Q60" i="18"/>
  <c r="Q59" i="18"/>
  <c r="Q58" i="18"/>
  <c r="Q57" i="18"/>
  <c r="Q56" i="18"/>
  <c r="Q55" i="18"/>
  <c r="Q54" i="18"/>
  <c r="Q53" i="18"/>
  <c r="Q52" i="18"/>
  <c r="Q51" i="18"/>
  <c r="Q50" i="18"/>
  <c r="Q49" i="18"/>
  <c r="Q48" i="18"/>
  <c r="Q47" i="18"/>
  <c r="Q46" i="18"/>
  <c r="Q45" i="18"/>
  <c r="Q44" i="18"/>
  <c r="Q43" i="18"/>
  <c r="Q42" i="18"/>
  <c r="Q41" i="18"/>
  <c r="Q40" i="18"/>
  <c r="Q39" i="18"/>
  <c r="Q38" i="18"/>
  <c r="Q37" i="18"/>
  <c r="Q36" i="18"/>
  <c r="Q35" i="18"/>
  <c r="Q34" i="18"/>
  <c r="Q33" i="18"/>
  <c r="Q32" i="18"/>
  <c r="Q31" i="18"/>
  <c r="Q30" i="18"/>
  <c r="Q29" i="18"/>
  <c r="Q28" i="18"/>
  <c r="Q27" i="18"/>
  <c r="Q26" i="18"/>
  <c r="Q25" i="18"/>
  <c r="Q24" i="18"/>
  <c r="Q23" i="18"/>
  <c r="Q22" i="18"/>
  <c r="Q21" i="18"/>
  <c r="Q20" i="18"/>
  <c r="Q19" i="18"/>
  <c r="Q18" i="18"/>
  <c r="Q17" i="18"/>
  <c r="Q16" i="18"/>
  <c r="Q15" i="18"/>
  <c r="Q14" i="18"/>
  <c r="Q13" i="18"/>
  <c r="Q12" i="18"/>
  <c r="Q11" i="18"/>
  <c r="Q10" i="18"/>
  <c r="Q9" i="18"/>
  <c r="Q8" i="18"/>
  <c r="Q7" i="18"/>
  <c r="Q146" i="18"/>
  <c r="Q145" i="18"/>
  <c r="Q144" i="18"/>
  <c r="Q143" i="18"/>
  <c r="Q142" i="18"/>
  <c r="Q141" i="18"/>
  <c r="Q140" i="18"/>
  <c r="Q139" i="18"/>
  <c r="Q138" i="18"/>
  <c r="Q137" i="18"/>
  <c r="Q136" i="18"/>
  <c r="Q135" i="18"/>
  <c r="Q134" i="18"/>
  <c r="Q133" i="18"/>
  <c r="Q132" i="18"/>
  <c r="Q131" i="18"/>
  <c r="Q130" i="18"/>
  <c r="Q129" i="18"/>
  <c r="Q128" i="18"/>
  <c r="Q127" i="18"/>
  <c r="Q126" i="18"/>
  <c r="Q125" i="18"/>
  <c r="Q124" i="18"/>
  <c r="Q123" i="18"/>
  <c r="Q122" i="18"/>
  <c r="Q121" i="18"/>
  <c r="Q120" i="18"/>
  <c r="Q119" i="18"/>
  <c r="Q118" i="18"/>
  <c r="Q117" i="18"/>
  <c r="Q116" i="18"/>
  <c r="Q115" i="18"/>
  <c r="Q114" i="18"/>
  <c r="Q113" i="18"/>
  <c r="Q112" i="18"/>
  <c r="Q111" i="18"/>
  <c r="Q110" i="18"/>
  <c r="Q109" i="18"/>
  <c r="Q108" i="18"/>
  <c r="Q107" i="18"/>
  <c r="Q106" i="18"/>
  <c r="Q105" i="18"/>
  <c r="Q104" i="18"/>
  <c r="Q103" i="18"/>
  <c r="Q102" i="18"/>
  <c r="Q101" i="18"/>
  <c r="Q100" i="18"/>
  <c r="Q99" i="18"/>
  <c r="Q98" i="18"/>
  <c r="Q97" i="18"/>
  <c r="Q96" i="18"/>
  <c r="Q95" i="18"/>
  <c r="Q94" i="18"/>
  <c r="Q93" i="18"/>
  <c r="Q92" i="18"/>
  <c r="Q91" i="18"/>
  <c r="Q90" i="18"/>
  <c r="Q89" i="18"/>
  <c r="Q88" i="18"/>
  <c r="Q87" i="18"/>
  <c r="Q86" i="18"/>
  <c r="Q85" i="18"/>
  <c r="Q84" i="18"/>
  <c r="Q83" i="18"/>
  <c r="Q82" i="18"/>
  <c r="Q81" i="18"/>
  <c r="Q80" i="18"/>
  <c r="Q79" i="18"/>
  <c r="Q78" i="18"/>
  <c r="Q199" i="18"/>
  <c r="Q198" i="18"/>
  <c r="Q197" i="18"/>
  <c r="Q196" i="18"/>
  <c r="Q195" i="18"/>
  <c r="Q194" i="18"/>
  <c r="Q193" i="18"/>
  <c r="Q192" i="18"/>
  <c r="Q191" i="18"/>
  <c r="Q190" i="18"/>
  <c r="Q189" i="18"/>
  <c r="Q188" i="18"/>
  <c r="Q187" i="18"/>
  <c r="Q186" i="18"/>
  <c r="Q185" i="18"/>
  <c r="Q184" i="18"/>
  <c r="Q183" i="18"/>
  <c r="Q182" i="18"/>
  <c r="Q181" i="18"/>
  <c r="Q180" i="18"/>
  <c r="Q179" i="18"/>
  <c r="Q178" i="18"/>
  <c r="Q177" i="18"/>
  <c r="Q176" i="18"/>
  <c r="Q175" i="18"/>
  <c r="Q174" i="18"/>
  <c r="Q173" i="18"/>
  <c r="Q172" i="18"/>
  <c r="Q171" i="18"/>
  <c r="Q170" i="18"/>
  <c r="Q169" i="18"/>
  <c r="Q168" i="18"/>
  <c r="Q167" i="18"/>
  <c r="Q166" i="18"/>
  <c r="Q165" i="18"/>
  <c r="Q164" i="18"/>
  <c r="Q163" i="18"/>
  <c r="Q162" i="18"/>
  <c r="Q161" i="18"/>
  <c r="Q160" i="18"/>
  <c r="Q159" i="18"/>
  <c r="Q158" i="18"/>
  <c r="Q157" i="18"/>
  <c r="Q156" i="18"/>
  <c r="C199" i="18"/>
  <c r="C198" i="18"/>
  <c r="C197" i="18"/>
  <c r="C196" i="18"/>
  <c r="C195" i="18"/>
  <c r="C194" i="18"/>
  <c r="C193" i="18"/>
  <c r="C192" i="18"/>
  <c r="C191" i="18"/>
  <c r="C190" i="18"/>
  <c r="C189" i="18"/>
  <c r="C188" i="18"/>
  <c r="C187" i="18"/>
  <c r="C186" i="18"/>
  <c r="C185" i="18"/>
  <c r="C184" i="18"/>
  <c r="C183" i="18"/>
  <c r="C182" i="18"/>
  <c r="C181" i="18"/>
  <c r="C180" i="18"/>
  <c r="C179" i="18"/>
  <c r="C178" i="18"/>
  <c r="C177" i="18"/>
  <c r="C176" i="18"/>
  <c r="C175" i="18"/>
  <c r="C174" i="18"/>
  <c r="C173" i="18"/>
  <c r="C172" i="18"/>
  <c r="C171" i="18"/>
  <c r="C170" i="18"/>
  <c r="C169" i="18"/>
  <c r="C168" i="18"/>
  <c r="C167" i="18"/>
  <c r="C166" i="18"/>
  <c r="C165" i="18"/>
  <c r="C164" i="18"/>
  <c r="C163" i="18"/>
  <c r="C162" i="18"/>
  <c r="C161" i="18"/>
  <c r="C160" i="18"/>
  <c r="C159" i="18"/>
  <c r="C158" i="18"/>
  <c r="C157" i="18"/>
  <c r="C156" i="18"/>
  <c r="C146" i="18"/>
  <c r="C145" i="18"/>
  <c r="C144" i="18"/>
  <c r="C143" i="18"/>
  <c r="C142" i="18"/>
  <c r="C141" i="18"/>
  <c r="C140" i="18"/>
  <c r="C139" i="18"/>
  <c r="C138" i="18"/>
  <c r="C137" i="18"/>
  <c r="C136" i="18"/>
  <c r="C135" i="18"/>
  <c r="C134" i="18"/>
  <c r="C133" i="18"/>
  <c r="C132" i="18"/>
  <c r="C131" i="18"/>
  <c r="C130" i="18"/>
  <c r="C129" i="18"/>
  <c r="C128" i="18"/>
  <c r="C127" i="18"/>
  <c r="C126" i="18"/>
  <c r="C125" i="18"/>
  <c r="C124" i="18"/>
  <c r="C123" i="18"/>
  <c r="C122" i="18"/>
  <c r="C121" i="18"/>
  <c r="C120" i="18"/>
  <c r="C119" i="18"/>
  <c r="C118" i="18"/>
  <c r="C117" i="18"/>
  <c r="C116" i="18"/>
  <c r="C115" i="18"/>
  <c r="C114" i="18"/>
  <c r="C113" i="18"/>
  <c r="C112" i="18"/>
  <c r="C111" i="18"/>
  <c r="C110" i="18"/>
  <c r="C109" i="18"/>
  <c r="C108" i="18"/>
  <c r="C107" i="18"/>
  <c r="C106" i="18"/>
  <c r="C105" i="18"/>
  <c r="C104" i="18"/>
  <c r="C103" i="18"/>
  <c r="C102" i="18"/>
  <c r="C101" i="18"/>
  <c r="C100" i="18"/>
  <c r="C99" i="18"/>
  <c r="C98" i="18"/>
  <c r="C97" i="18"/>
  <c r="C96" i="18"/>
  <c r="C95" i="18"/>
  <c r="C94" i="18"/>
  <c r="C93" i="18"/>
  <c r="C92" i="18"/>
  <c r="C91" i="18"/>
  <c r="C90" i="18"/>
  <c r="C89" i="18"/>
  <c r="C88" i="18"/>
  <c r="C87" i="18"/>
  <c r="C86" i="18"/>
  <c r="C85" i="18"/>
  <c r="C84" i="18"/>
  <c r="C83" i="18"/>
  <c r="C82" i="18"/>
  <c r="C81" i="18"/>
  <c r="C80" i="18"/>
  <c r="C79" i="18"/>
  <c r="C78" i="18"/>
  <c r="C68" i="18"/>
  <c r="C67" i="18"/>
  <c r="C66" i="18"/>
  <c r="C65" i="18"/>
  <c r="C64" i="18"/>
  <c r="C63" i="18"/>
  <c r="C62" i="18"/>
  <c r="C61" i="18"/>
  <c r="C60" i="18"/>
  <c r="C59" i="18"/>
  <c r="C58" i="18"/>
  <c r="C57" i="18"/>
  <c r="C56" i="18"/>
  <c r="C55" i="18"/>
  <c r="C54" i="18"/>
  <c r="C53" i="18"/>
  <c r="C52" i="18"/>
  <c r="C51" i="18"/>
  <c r="C50" i="18"/>
  <c r="C49" i="18"/>
  <c r="C48" i="18"/>
  <c r="C47" i="18"/>
  <c r="C46" i="18"/>
  <c r="C45" i="18"/>
  <c r="C44" i="18"/>
  <c r="C43" i="18"/>
  <c r="C42"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7" i="18"/>
  <c r="H62" i="14" l="1"/>
  <c r="H59" i="14"/>
  <c r="H56" i="14"/>
  <c r="H53" i="14"/>
  <c r="H50" i="14"/>
  <c r="D41" i="14"/>
  <c r="H63" i="14" l="1"/>
  <c r="H64" i="14" s="1"/>
  <c r="H10" i="14"/>
  <c r="H22" i="14"/>
  <c r="H19" i="14"/>
  <c r="H16" i="14"/>
  <c r="H13" i="14"/>
  <c r="G5" i="11"/>
  <c r="H5" i="11" s="1"/>
  <c r="I5" i="11" s="1"/>
  <c r="J5" i="11" s="1"/>
  <c r="K5" i="11" s="1"/>
  <c r="L5" i="11" s="1"/>
  <c r="M5" i="11" s="1"/>
  <c r="N5" i="11" s="1"/>
  <c r="O5" i="11" s="1"/>
  <c r="P5" i="11" s="1"/>
  <c r="G4" i="23"/>
  <c r="H4" i="23" s="1"/>
  <c r="I4" i="23" s="1"/>
  <c r="J4" i="23" s="1"/>
  <c r="K4" i="23" s="1"/>
  <c r="L4" i="23" s="1"/>
  <c r="M4" i="23" s="1"/>
  <c r="N4" i="23" s="1"/>
  <c r="O4" i="23" s="1"/>
  <c r="P4" i="23" s="1"/>
  <c r="F4" i="22"/>
  <c r="G4" i="22" s="1"/>
  <c r="H4" i="22" s="1"/>
  <c r="I4" i="22" s="1"/>
  <c r="J4" i="22" s="1"/>
  <c r="K4" i="22" s="1"/>
  <c r="L4" i="22" s="1"/>
  <c r="M4" i="22" s="1"/>
  <c r="N4" i="22" s="1"/>
  <c r="O4" i="22" s="1"/>
  <c r="H23" i="14" l="1"/>
  <c r="H24" i="14" s="1"/>
  <c r="D1" i="23" l="1"/>
  <c r="D1" i="22" l="1"/>
  <c r="D1" i="14"/>
  <c r="D1" i="11"/>
</calcChain>
</file>

<file path=xl/sharedStrings.xml><?xml version="1.0" encoding="utf-8"?>
<sst xmlns="http://schemas.openxmlformats.org/spreadsheetml/2006/main" count="406" uniqueCount="215">
  <si>
    <t>提案内容</t>
    <rPh sb="0" eb="2">
      <t>テイアン</t>
    </rPh>
    <rPh sb="2" eb="4">
      <t>ナイヨウ</t>
    </rPh>
    <phoneticPr fontId="2"/>
  </si>
  <si>
    <t xml:space="preserve"> </t>
    <phoneticPr fontId="2"/>
  </si>
  <si>
    <t>様式</t>
    <rPh sb="0" eb="2">
      <t>ヨウシキ</t>
    </rPh>
    <phoneticPr fontId="2"/>
  </si>
  <si>
    <t>調達電力</t>
    <rPh sb="0" eb="2">
      <t>チョウタツ</t>
    </rPh>
    <rPh sb="2" eb="4">
      <t>デンリョク</t>
    </rPh>
    <phoneticPr fontId="2"/>
  </si>
  <si>
    <t>※</t>
  </si>
  <si>
    <t>※</t>
    <phoneticPr fontId="2"/>
  </si>
  <si>
    <t>事業収入</t>
    <rPh sb="0" eb="2">
      <t>ジギョウ</t>
    </rPh>
    <rPh sb="2" eb="4">
      <t>シュウニュウ</t>
    </rPh>
    <phoneticPr fontId="2"/>
  </si>
  <si>
    <t>受取利息収入</t>
    <rPh sb="0" eb="2">
      <t>ウケトリ</t>
    </rPh>
    <rPh sb="2" eb="4">
      <t>リソク</t>
    </rPh>
    <rPh sb="4" eb="6">
      <t>シュウニュウ</t>
    </rPh>
    <phoneticPr fontId="2"/>
  </si>
  <si>
    <t>売上高合計</t>
    <rPh sb="0" eb="2">
      <t>ウリアゲ</t>
    </rPh>
    <rPh sb="2" eb="3">
      <t>ダカ</t>
    </rPh>
    <rPh sb="3" eb="5">
      <t>ゴウケイ</t>
    </rPh>
    <phoneticPr fontId="2"/>
  </si>
  <si>
    <t>高圧託送料</t>
    <rPh sb="0" eb="2">
      <t>コウアツ</t>
    </rPh>
    <rPh sb="2" eb="4">
      <t>タクソウ</t>
    </rPh>
    <rPh sb="4" eb="5">
      <t>リョウ</t>
    </rPh>
    <phoneticPr fontId="2"/>
  </si>
  <si>
    <t>特別高圧託送料</t>
    <rPh sb="0" eb="2">
      <t>トクベツ</t>
    </rPh>
    <rPh sb="2" eb="4">
      <t>コウアツ</t>
    </rPh>
    <rPh sb="4" eb="6">
      <t>タクソウ</t>
    </rPh>
    <rPh sb="6" eb="7">
      <t>リョウ</t>
    </rPh>
    <phoneticPr fontId="2"/>
  </si>
  <si>
    <t>低圧託送料</t>
    <rPh sb="0" eb="2">
      <t>テイアツ</t>
    </rPh>
    <rPh sb="2" eb="4">
      <t>タクソウ</t>
    </rPh>
    <rPh sb="4" eb="5">
      <t>リョウ</t>
    </rPh>
    <phoneticPr fontId="2"/>
  </si>
  <si>
    <t>相対電源調達</t>
    <rPh sb="0" eb="2">
      <t>アイタイ</t>
    </rPh>
    <rPh sb="2" eb="4">
      <t>デンゲン</t>
    </rPh>
    <rPh sb="4" eb="6">
      <t>チョウタツ</t>
    </rPh>
    <phoneticPr fontId="2"/>
  </si>
  <si>
    <t>託送料</t>
    <rPh sb="0" eb="2">
      <t>タクソウ</t>
    </rPh>
    <rPh sb="2" eb="3">
      <t>リョウ</t>
    </rPh>
    <phoneticPr fontId="2"/>
  </si>
  <si>
    <t>売上原価合計</t>
    <rPh sb="0" eb="2">
      <t>ウリアゲ</t>
    </rPh>
    <rPh sb="2" eb="4">
      <t>ゲンカ</t>
    </rPh>
    <rPh sb="4" eb="6">
      <t>ゴウケイ</t>
    </rPh>
    <phoneticPr fontId="2"/>
  </si>
  <si>
    <t>売上総利益</t>
    <rPh sb="0" eb="2">
      <t>ウリアゲ</t>
    </rPh>
    <rPh sb="2" eb="5">
      <t>ソウリエキ</t>
    </rPh>
    <phoneticPr fontId="2"/>
  </si>
  <si>
    <t>役員報酬</t>
    <rPh sb="0" eb="2">
      <t>ヤクイン</t>
    </rPh>
    <rPh sb="2" eb="4">
      <t>ホウシュウ</t>
    </rPh>
    <phoneticPr fontId="2"/>
  </si>
  <si>
    <t>給料手当支出</t>
    <rPh sb="0" eb="2">
      <t>キュウリョウ</t>
    </rPh>
    <rPh sb="2" eb="4">
      <t>テア</t>
    </rPh>
    <rPh sb="4" eb="6">
      <t>シシュツ</t>
    </rPh>
    <phoneticPr fontId="2"/>
  </si>
  <si>
    <t>賃金支出</t>
    <rPh sb="0" eb="2">
      <t>チンギン</t>
    </rPh>
    <rPh sb="2" eb="4">
      <t>シシュツ</t>
    </rPh>
    <phoneticPr fontId="2"/>
  </si>
  <si>
    <t>福利厚生費支出</t>
    <rPh sb="0" eb="2">
      <t>フクリ</t>
    </rPh>
    <rPh sb="2" eb="4">
      <t>コウセイ</t>
    </rPh>
    <rPh sb="4" eb="5">
      <t>ヒ</t>
    </rPh>
    <rPh sb="5" eb="7">
      <t>シシュツ</t>
    </rPh>
    <phoneticPr fontId="2"/>
  </si>
  <si>
    <t>人件費</t>
    <rPh sb="0" eb="3">
      <t>ジンケンヒ</t>
    </rPh>
    <phoneticPr fontId="2"/>
  </si>
  <si>
    <t>旅費交通費</t>
    <rPh sb="0" eb="2">
      <t>リョヒ</t>
    </rPh>
    <rPh sb="2" eb="5">
      <t>コウツウヒ</t>
    </rPh>
    <phoneticPr fontId="2"/>
  </si>
  <si>
    <t>通信運搬費</t>
    <rPh sb="0" eb="2">
      <t>ツウシン</t>
    </rPh>
    <rPh sb="2" eb="4">
      <t>ウンパン</t>
    </rPh>
    <rPh sb="4" eb="5">
      <t>ヒ</t>
    </rPh>
    <phoneticPr fontId="2"/>
  </si>
  <si>
    <t>消耗品費</t>
    <rPh sb="0" eb="2">
      <t>ショウモウ</t>
    </rPh>
    <rPh sb="2" eb="3">
      <t>ヒン</t>
    </rPh>
    <rPh sb="3" eb="4">
      <t>ヒ</t>
    </rPh>
    <phoneticPr fontId="2"/>
  </si>
  <si>
    <t>地代家賃</t>
    <rPh sb="0" eb="2">
      <t>チダイ</t>
    </rPh>
    <rPh sb="2" eb="4">
      <t>ヤチン</t>
    </rPh>
    <phoneticPr fontId="2"/>
  </si>
  <si>
    <t>支払利息</t>
    <rPh sb="0" eb="2">
      <t>シハラ</t>
    </rPh>
    <rPh sb="2" eb="4">
      <t>リソク</t>
    </rPh>
    <phoneticPr fontId="2"/>
  </si>
  <si>
    <t>支払手数料</t>
    <rPh sb="0" eb="2">
      <t>シハラ</t>
    </rPh>
    <rPh sb="2" eb="5">
      <t>テスウリョウ</t>
    </rPh>
    <phoneticPr fontId="2"/>
  </si>
  <si>
    <t>営業費用合計</t>
    <rPh sb="0" eb="2">
      <t>エイギョウ</t>
    </rPh>
    <rPh sb="2" eb="4">
      <t>ヒヨウ</t>
    </rPh>
    <rPh sb="4" eb="6">
      <t>ゴウケイ</t>
    </rPh>
    <phoneticPr fontId="2"/>
  </si>
  <si>
    <t>営業収益合計</t>
    <rPh sb="0" eb="2">
      <t>エイギョウ</t>
    </rPh>
    <rPh sb="2" eb="4">
      <t>シュウエキ</t>
    </rPh>
    <rPh sb="4" eb="6">
      <t>ゴウケイ</t>
    </rPh>
    <phoneticPr fontId="2"/>
  </si>
  <si>
    <t>営業利益</t>
    <rPh sb="0" eb="2">
      <t>エイギョウ</t>
    </rPh>
    <rPh sb="2" eb="4">
      <t>リエキ</t>
    </rPh>
    <phoneticPr fontId="2"/>
  </si>
  <si>
    <t>経常利益</t>
    <rPh sb="0" eb="2">
      <t>ケイジョウ</t>
    </rPh>
    <rPh sb="2" eb="4">
      <t>リエキ</t>
    </rPh>
    <phoneticPr fontId="2"/>
  </si>
  <si>
    <t>特別損益項目</t>
    <rPh sb="0" eb="2">
      <t>トクベツ</t>
    </rPh>
    <rPh sb="2" eb="4">
      <t>ソンエキ</t>
    </rPh>
    <rPh sb="4" eb="6">
      <t>コウモク</t>
    </rPh>
    <phoneticPr fontId="2"/>
  </si>
  <si>
    <t>税引前当期純利益</t>
    <rPh sb="0" eb="2">
      <t>ゼイビ</t>
    </rPh>
    <rPh sb="2" eb="3">
      <t>マエ</t>
    </rPh>
    <rPh sb="3" eb="5">
      <t>トウキ</t>
    </rPh>
    <rPh sb="5" eb="8">
      <t>ジュンリエキ</t>
    </rPh>
    <phoneticPr fontId="2"/>
  </si>
  <si>
    <t>法人税</t>
    <rPh sb="0" eb="3">
      <t>ホウジンゼイ</t>
    </rPh>
    <phoneticPr fontId="2"/>
  </si>
  <si>
    <t>当期純利益</t>
    <rPh sb="0" eb="2">
      <t>トウキ</t>
    </rPh>
    <rPh sb="2" eb="5">
      <t>ジュンリエキ</t>
    </rPh>
    <phoneticPr fontId="2"/>
  </si>
  <si>
    <t>事業年度</t>
    <rPh sb="0" eb="2">
      <t>ジギョウ</t>
    </rPh>
    <rPh sb="2" eb="4">
      <t>ネンド</t>
    </rPh>
    <phoneticPr fontId="2"/>
  </si>
  <si>
    <t>科目</t>
    <rPh sb="0" eb="2">
      <t>カモク</t>
    </rPh>
    <phoneticPr fontId="2"/>
  </si>
  <si>
    <t>その他収入</t>
    <rPh sb="2" eb="3">
      <t>ホカ</t>
    </rPh>
    <rPh sb="3" eb="5">
      <t>シュウニュウ</t>
    </rPh>
    <phoneticPr fontId="2"/>
  </si>
  <si>
    <t>単位：千円</t>
    <rPh sb="0" eb="2">
      <t>タンイ</t>
    </rPh>
    <rPh sb="3" eb="5">
      <t>センエン</t>
    </rPh>
    <phoneticPr fontId="2"/>
  </si>
  <si>
    <t>必要に応じて、項目を追加または細分化してください。</t>
    <rPh sb="0" eb="2">
      <t>ヒツヨウ</t>
    </rPh>
    <rPh sb="3" eb="4">
      <t>オウ</t>
    </rPh>
    <rPh sb="7" eb="9">
      <t>コウモク</t>
    </rPh>
    <rPh sb="10" eb="12">
      <t>ツイカ</t>
    </rPh>
    <rPh sb="15" eb="18">
      <t>サイブンカ</t>
    </rPh>
    <phoneticPr fontId="2"/>
  </si>
  <si>
    <t>他の様式と関連のある項目・数値については整合を取ってください。</t>
    <rPh sb="0" eb="1">
      <t>ホカ</t>
    </rPh>
    <rPh sb="2" eb="4">
      <t>ヨウシキ</t>
    </rPh>
    <rPh sb="5" eb="7">
      <t>カンレン</t>
    </rPh>
    <rPh sb="10" eb="12">
      <t>コウモク</t>
    </rPh>
    <rPh sb="13" eb="15">
      <t>スウチ</t>
    </rPh>
    <rPh sb="20" eb="22">
      <t>セイゴウ</t>
    </rPh>
    <rPh sb="23" eb="24">
      <t>ト</t>
    </rPh>
    <phoneticPr fontId="2"/>
  </si>
  <si>
    <t>損益計算書には消費税は含めず、物価変動はなしとしてください。</t>
    <rPh sb="0" eb="2">
      <t>ソンエキ</t>
    </rPh>
    <rPh sb="2" eb="5">
      <t>ケイサンショ</t>
    </rPh>
    <rPh sb="7" eb="10">
      <t>ショウヒゼイ</t>
    </rPh>
    <rPh sb="11" eb="12">
      <t>フク</t>
    </rPh>
    <rPh sb="15" eb="17">
      <t>ブッカ</t>
    </rPh>
    <rPh sb="17" eb="19">
      <t>ヘンドウ</t>
    </rPh>
    <phoneticPr fontId="2"/>
  </si>
  <si>
    <t>A3版横書きで作成してください。</t>
    <rPh sb="2" eb="3">
      <t>ハン</t>
    </rPh>
    <rPh sb="3" eb="5">
      <t>ヨコガ</t>
    </rPh>
    <rPh sb="7" eb="9">
      <t>サクセイ</t>
    </rPh>
    <phoneticPr fontId="2"/>
  </si>
  <si>
    <t>円単位未満は切り捨てて計算してください。</t>
    <rPh sb="0" eb="1">
      <t>エン</t>
    </rPh>
    <rPh sb="1" eb="3">
      <t>タンイ</t>
    </rPh>
    <rPh sb="3" eb="5">
      <t>ミマン</t>
    </rPh>
    <rPh sb="6" eb="7">
      <t>キ</t>
    </rPh>
    <rPh sb="8" eb="9">
      <t>ス</t>
    </rPh>
    <rPh sb="11" eb="13">
      <t>ケイサン</t>
    </rPh>
    <phoneticPr fontId="2"/>
  </si>
  <si>
    <t>減価償却費</t>
    <rPh sb="0" eb="2">
      <t>ゲンカ</t>
    </rPh>
    <rPh sb="2" eb="4">
      <t>ショウキャク</t>
    </rPh>
    <rPh sb="4" eb="5">
      <t>ヒ</t>
    </rPh>
    <phoneticPr fontId="2"/>
  </si>
  <si>
    <t>営業活動に基づくキャッシュフロー</t>
    <rPh sb="0" eb="2">
      <t>エイギョウ</t>
    </rPh>
    <rPh sb="2" eb="4">
      <t>カツドウ</t>
    </rPh>
    <rPh sb="5" eb="6">
      <t>モト</t>
    </rPh>
    <phoneticPr fontId="2"/>
  </si>
  <si>
    <t>投資活動に基づくキャッシュフロー</t>
    <rPh sb="0" eb="2">
      <t>トウシ</t>
    </rPh>
    <rPh sb="2" eb="4">
      <t>カツドウ</t>
    </rPh>
    <rPh sb="5" eb="6">
      <t>モト</t>
    </rPh>
    <phoneticPr fontId="2"/>
  </si>
  <si>
    <t>財務活動に基づくキャッシュフロー</t>
    <rPh sb="0" eb="2">
      <t>ザイム</t>
    </rPh>
    <rPh sb="2" eb="4">
      <t>カツドウ</t>
    </rPh>
    <rPh sb="5" eb="6">
      <t>モト</t>
    </rPh>
    <phoneticPr fontId="2"/>
  </si>
  <si>
    <t>当期ネットキャッシュフロー</t>
    <rPh sb="0" eb="2">
      <t>トウキ</t>
    </rPh>
    <phoneticPr fontId="2"/>
  </si>
  <si>
    <t>受取利息配当金</t>
    <rPh sb="0" eb="2">
      <t>ウケトリ</t>
    </rPh>
    <rPh sb="2" eb="4">
      <t>リソク</t>
    </rPh>
    <rPh sb="4" eb="7">
      <t>ハイトウキン</t>
    </rPh>
    <phoneticPr fontId="2"/>
  </si>
  <si>
    <t>支払利息等</t>
    <rPh sb="0" eb="2">
      <t>シハラ</t>
    </rPh>
    <rPh sb="2" eb="4">
      <t>リソク</t>
    </rPh>
    <rPh sb="4" eb="5">
      <t>ナド</t>
    </rPh>
    <phoneticPr fontId="2"/>
  </si>
  <si>
    <t>その他</t>
    <rPh sb="2" eb="3">
      <t>ホカ</t>
    </rPh>
    <phoneticPr fontId="2"/>
  </si>
  <si>
    <t>売上債権の増減額</t>
    <rPh sb="0" eb="2">
      <t>ウリアゲ</t>
    </rPh>
    <rPh sb="2" eb="4">
      <t>サイケン</t>
    </rPh>
    <rPh sb="5" eb="7">
      <t>ゾウゲン</t>
    </rPh>
    <rPh sb="7" eb="8">
      <t>ガク</t>
    </rPh>
    <phoneticPr fontId="2"/>
  </si>
  <si>
    <t>棚卸資産の増減額</t>
    <rPh sb="0" eb="2">
      <t>タナオロシ</t>
    </rPh>
    <rPh sb="2" eb="4">
      <t>シサン</t>
    </rPh>
    <rPh sb="5" eb="7">
      <t>ゾウゲン</t>
    </rPh>
    <rPh sb="7" eb="8">
      <t>ガク</t>
    </rPh>
    <phoneticPr fontId="2"/>
  </si>
  <si>
    <t>仕入債務の増減額</t>
    <rPh sb="0" eb="2">
      <t>シイ</t>
    </rPh>
    <rPh sb="2" eb="4">
      <t>サイム</t>
    </rPh>
    <rPh sb="5" eb="7">
      <t>ゾウゲン</t>
    </rPh>
    <rPh sb="7" eb="8">
      <t>ガク</t>
    </rPh>
    <phoneticPr fontId="2"/>
  </si>
  <si>
    <t>その他流動資産・負債の増減額</t>
    <rPh sb="2" eb="3">
      <t>ホカ</t>
    </rPh>
    <rPh sb="3" eb="5">
      <t>リュウドウ</t>
    </rPh>
    <rPh sb="5" eb="7">
      <t>シサン</t>
    </rPh>
    <rPh sb="8" eb="10">
      <t>フサイ</t>
    </rPh>
    <rPh sb="11" eb="13">
      <t>ゾウゲン</t>
    </rPh>
    <rPh sb="13" eb="14">
      <t>ガク</t>
    </rPh>
    <phoneticPr fontId="2"/>
  </si>
  <si>
    <t>小計</t>
    <rPh sb="0" eb="2">
      <t>ショウケイ</t>
    </rPh>
    <phoneticPr fontId="2"/>
  </si>
  <si>
    <t>法人税等の支払額</t>
    <rPh sb="0" eb="3">
      <t>ホウジンゼイ</t>
    </rPh>
    <rPh sb="3" eb="4">
      <t>ナド</t>
    </rPh>
    <rPh sb="5" eb="7">
      <t>シハラ</t>
    </rPh>
    <rPh sb="7" eb="8">
      <t>ガク</t>
    </rPh>
    <phoneticPr fontId="2"/>
  </si>
  <si>
    <t>固定資産の取得による支出</t>
    <rPh sb="0" eb="2">
      <t>コテイ</t>
    </rPh>
    <rPh sb="2" eb="4">
      <t>シサン</t>
    </rPh>
    <rPh sb="5" eb="7">
      <t>シュトク</t>
    </rPh>
    <rPh sb="10" eb="12">
      <t>シシュツ</t>
    </rPh>
    <phoneticPr fontId="2"/>
  </si>
  <si>
    <t>固定資産等の売却による収入</t>
    <rPh sb="0" eb="2">
      <t>コテイ</t>
    </rPh>
    <rPh sb="2" eb="4">
      <t>シサン</t>
    </rPh>
    <rPh sb="4" eb="5">
      <t>ナド</t>
    </rPh>
    <rPh sb="6" eb="8">
      <t>バイキャク</t>
    </rPh>
    <rPh sb="11" eb="13">
      <t>シュウニュウ</t>
    </rPh>
    <phoneticPr fontId="2"/>
  </si>
  <si>
    <t>有価証券の取得による支出</t>
    <rPh sb="0" eb="2">
      <t>ユウカ</t>
    </rPh>
    <rPh sb="2" eb="4">
      <t>ショウケン</t>
    </rPh>
    <rPh sb="5" eb="7">
      <t>シュトク</t>
    </rPh>
    <rPh sb="10" eb="12">
      <t>シシュツ</t>
    </rPh>
    <phoneticPr fontId="2"/>
  </si>
  <si>
    <t>有価証券の売却による支出</t>
    <rPh sb="0" eb="2">
      <t>ユウカ</t>
    </rPh>
    <rPh sb="2" eb="4">
      <t>ショウケン</t>
    </rPh>
    <rPh sb="5" eb="7">
      <t>バイキャク</t>
    </rPh>
    <rPh sb="10" eb="12">
      <t>シシュツ</t>
    </rPh>
    <phoneticPr fontId="2"/>
  </si>
  <si>
    <t>貸付による支出</t>
    <rPh sb="0" eb="2">
      <t>カシツケ</t>
    </rPh>
    <rPh sb="5" eb="7">
      <t>シシュツ</t>
    </rPh>
    <phoneticPr fontId="2"/>
  </si>
  <si>
    <t>貸付金の回収による収入</t>
    <rPh sb="0" eb="2">
      <t>カシツケ</t>
    </rPh>
    <rPh sb="2" eb="3">
      <t>キン</t>
    </rPh>
    <rPh sb="4" eb="6">
      <t>カイシュウ</t>
    </rPh>
    <rPh sb="9" eb="11">
      <t>シュウニュウ</t>
    </rPh>
    <phoneticPr fontId="2"/>
  </si>
  <si>
    <t>保証金に関する支出</t>
    <rPh sb="0" eb="3">
      <t>ホショウキン</t>
    </rPh>
    <rPh sb="4" eb="5">
      <t>カン</t>
    </rPh>
    <rPh sb="7" eb="9">
      <t>シシュツ</t>
    </rPh>
    <phoneticPr fontId="2"/>
  </si>
  <si>
    <t>その他、固定資産等の増減</t>
    <rPh sb="2" eb="3">
      <t>ホカ</t>
    </rPh>
    <rPh sb="4" eb="6">
      <t>コテイ</t>
    </rPh>
    <rPh sb="6" eb="8">
      <t>シサン</t>
    </rPh>
    <rPh sb="8" eb="9">
      <t>ナド</t>
    </rPh>
    <rPh sb="10" eb="12">
      <t>ゾウゲン</t>
    </rPh>
    <phoneticPr fontId="2"/>
  </si>
  <si>
    <t>短期借入金の増減額</t>
    <rPh sb="0" eb="2">
      <t>タンキ</t>
    </rPh>
    <rPh sb="2" eb="4">
      <t>カリイレ</t>
    </rPh>
    <rPh sb="4" eb="5">
      <t>キン</t>
    </rPh>
    <rPh sb="6" eb="8">
      <t>ゾウゲン</t>
    </rPh>
    <rPh sb="8" eb="9">
      <t>ガク</t>
    </rPh>
    <phoneticPr fontId="2"/>
  </si>
  <si>
    <t>長期借入金等の返済による支出</t>
    <rPh sb="0" eb="2">
      <t>チョウキ</t>
    </rPh>
    <rPh sb="2" eb="4">
      <t>カリイレ</t>
    </rPh>
    <rPh sb="4" eb="5">
      <t>キン</t>
    </rPh>
    <rPh sb="5" eb="6">
      <t>ナド</t>
    </rPh>
    <rPh sb="7" eb="9">
      <t>ヘンサイ</t>
    </rPh>
    <rPh sb="12" eb="14">
      <t>シシュツ</t>
    </rPh>
    <phoneticPr fontId="2"/>
  </si>
  <si>
    <t>長期借入などによる収入</t>
    <rPh sb="0" eb="2">
      <t>チョウキ</t>
    </rPh>
    <rPh sb="2" eb="4">
      <t>カリイレ</t>
    </rPh>
    <rPh sb="9" eb="11">
      <t>シュウニュウ</t>
    </rPh>
    <phoneticPr fontId="2"/>
  </si>
  <si>
    <t>資本金等の増減額</t>
    <rPh sb="0" eb="3">
      <t>シホンキン</t>
    </rPh>
    <rPh sb="3" eb="4">
      <t>ナド</t>
    </rPh>
    <rPh sb="5" eb="7">
      <t>ゾウゲン</t>
    </rPh>
    <rPh sb="7" eb="8">
      <t>ガク</t>
    </rPh>
    <phoneticPr fontId="2"/>
  </si>
  <si>
    <t>その他固定負債等の増減額</t>
    <rPh sb="2" eb="3">
      <t>ホカ</t>
    </rPh>
    <rPh sb="3" eb="5">
      <t>コテイ</t>
    </rPh>
    <rPh sb="5" eb="7">
      <t>フサイ</t>
    </rPh>
    <rPh sb="7" eb="8">
      <t>ナド</t>
    </rPh>
    <rPh sb="9" eb="11">
      <t>ゾウゲン</t>
    </rPh>
    <rPh sb="11" eb="12">
      <t>ガク</t>
    </rPh>
    <phoneticPr fontId="2"/>
  </si>
  <si>
    <t>現金及び現金同等物期末残高</t>
    <rPh sb="0" eb="2">
      <t>ゲンキン</t>
    </rPh>
    <rPh sb="2" eb="3">
      <t>オヨ</t>
    </rPh>
    <rPh sb="4" eb="6">
      <t>ゲンキン</t>
    </rPh>
    <rPh sb="6" eb="8">
      <t>ドウトウ</t>
    </rPh>
    <rPh sb="8" eb="9">
      <t>ブツ</t>
    </rPh>
    <rPh sb="9" eb="11">
      <t>キマツ</t>
    </rPh>
    <rPh sb="11" eb="13">
      <t>ザンダカ</t>
    </rPh>
    <phoneticPr fontId="2"/>
  </si>
  <si>
    <t>現金及び現金同等物期首残高</t>
    <rPh sb="0" eb="2">
      <t>ゲンキン</t>
    </rPh>
    <rPh sb="2" eb="3">
      <t>オヨ</t>
    </rPh>
    <rPh sb="4" eb="6">
      <t>ゲンキン</t>
    </rPh>
    <rPh sb="6" eb="8">
      <t>ドウトウ</t>
    </rPh>
    <rPh sb="8" eb="9">
      <t>ブツ</t>
    </rPh>
    <rPh sb="9" eb="11">
      <t>キシュ</t>
    </rPh>
    <rPh sb="11" eb="13">
      <t>ザンダカ</t>
    </rPh>
    <phoneticPr fontId="2"/>
  </si>
  <si>
    <t>未払法人税等の増減額</t>
    <rPh sb="0" eb="1">
      <t>ミ</t>
    </rPh>
    <rPh sb="1" eb="2">
      <t>バライ</t>
    </rPh>
    <rPh sb="2" eb="5">
      <t>ホウジンゼイ</t>
    </rPh>
    <rPh sb="5" eb="6">
      <t>ナド</t>
    </rPh>
    <rPh sb="7" eb="10">
      <t>ゾウゲンガク</t>
    </rPh>
    <phoneticPr fontId="2"/>
  </si>
  <si>
    <t>未収金の増減額</t>
    <rPh sb="0" eb="3">
      <t>ミシュウキン</t>
    </rPh>
    <rPh sb="4" eb="7">
      <t>ゾウゲンガク</t>
    </rPh>
    <phoneticPr fontId="2"/>
  </si>
  <si>
    <t>前受金の増減額</t>
    <rPh sb="0" eb="2">
      <t>マエウ</t>
    </rPh>
    <rPh sb="2" eb="3">
      <t>カネ</t>
    </rPh>
    <rPh sb="4" eb="6">
      <t>ゾウゲン</t>
    </rPh>
    <rPh sb="6" eb="7">
      <t>ガク</t>
    </rPh>
    <phoneticPr fontId="2"/>
  </si>
  <si>
    <t>損益計算書には消費税は含めず、物価変動は考慮しないものとして検討してください。</t>
    <rPh sb="0" eb="2">
      <t>ソンエキ</t>
    </rPh>
    <rPh sb="2" eb="5">
      <t>ケイサンショ</t>
    </rPh>
    <rPh sb="7" eb="10">
      <t>ショウヒゼイ</t>
    </rPh>
    <rPh sb="11" eb="12">
      <t>フク</t>
    </rPh>
    <rPh sb="15" eb="17">
      <t>ブッカ</t>
    </rPh>
    <rPh sb="17" eb="19">
      <t>ヘンドウ</t>
    </rPh>
    <rPh sb="20" eb="22">
      <t>コウリョ</t>
    </rPh>
    <rPh sb="30" eb="32">
      <t>ケントウ</t>
    </rPh>
    <phoneticPr fontId="2"/>
  </si>
  <si>
    <t>売電（発電事業）</t>
    <rPh sb="0" eb="2">
      <t>バイデン</t>
    </rPh>
    <rPh sb="3" eb="5">
      <t>ハツデン</t>
    </rPh>
    <rPh sb="5" eb="7">
      <t>ジギョウ</t>
    </rPh>
    <phoneticPr fontId="2"/>
  </si>
  <si>
    <t>JEPXを介した売電</t>
    <rPh sb="5" eb="6">
      <t>カイ</t>
    </rPh>
    <rPh sb="8" eb="10">
      <t>バイデン</t>
    </rPh>
    <phoneticPr fontId="2"/>
  </si>
  <si>
    <t>余剰インバランスによる売電</t>
    <rPh sb="0" eb="2">
      <t>ヨジョウ</t>
    </rPh>
    <rPh sb="11" eb="13">
      <t>バイデン</t>
    </rPh>
    <phoneticPr fontId="2"/>
  </si>
  <si>
    <t>高圧売電</t>
    <rPh sb="0" eb="2">
      <t>コウアツ</t>
    </rPh>
    <rPh sb="2" eb="4">
      <t>バイデン</t>
    </rPh>
    <phoneticPr fontId="2"/>
  </si>
  <si>
    <t>低圧売電</t>
    <rPh sb="0" eb="2">
      <t>テイアツ</t>
    </rPh>
    <rPh sb="2" eb="4">
      <t>バイデン</t>
    </rPh>
    <phoneticPr fontId="2"/>
  </si>
  <si>
    <t>公共向け</t>
    <rPh sb="0" eb="2">
      <t>コウキョウ</t>
    </rPh>
    <rPh sb="2" eb="3">
      <t>ム</t>
    </rPh>
    <phoneticPr fontId="2"/>
  </si>
  <si>
    <t>民間向け</t>
    <rPh sb="0" eb="2">
      <t>ミンカン</t>
    </rPh>
    <rPh sb="2" eb="3">
      <t>ム</t>
    </rPh>
    <phoneticPr fontId="2"/>
  </si>
  <si>
    <t>常時バックアップ調達</t>
    <rPh sb="0" eb="2">
      <t>ジョウジ</t>
    </rPh>
    <rPh sb="8" eb="10">
      <t>チョウタツ</t>
    </rPh>
    <phoneticPr fontId="2"/>
  </si>
  <si>
    <t>不足インバランス調達</t>
    <rPh sb="0" eb="2">
      <t>フソク</t>
    </rPh>
    <rPh sb="8" eb="10">
      <t>チョウタツ</t>
    </rPh>
    <phoneticPr fontId="2"/>
  </si>
  <si>
    <t>不足JEPX調達</t>
    <rPh sb="0" eb="2">
      <t>フソク</t>
    </rPh>
    <rPh sb="6" eb="8">
      <t>チョウタツ</t>
    </rPh>
    <phoneticPr fontId="2"/>
  </si>
  <si>
    <t>需給調整委託費</t>
    <rPh sb="0" eb="2">
      <t>ジュキュウ</t>
    </rPh>
    <rPh sb="2" eb="4">
      <t>チョウセイ</t>
    </rPh>
    <rPh sb="4" eb="6">
      <t>イタク</t>
    </rPh>
    <rPh sb="6" eb="7">
      <t>ヒ</t>
    </rPh>
    <phoneticPr fontId="2"/>
  </si>
  <si>
    <t>その他</t>
    <rPh sb="2" eb="3">
      <t>ホカ</t>
    </rPh>
    <phoneticPr fontId="2"/>
  </si>
  <si>
    <t>中央ｸﾘｰﾝｾﾝﾀｰ</t>
    <rPh sb="0" eb="2">
      <t>チュウオウ</t>
    </rPh>
    <phoneticPr fontId="2"/>
  </si>
  <si>
    <t>八帖ｸﾘｰﾝｾﾝﾀｰ</t>
    <rPh sb="0" eb="1">
      <t>ハチ</t>
    </rPh>
    <rPh sb="1" eb="2">
      <t>チョウ</t>
    </rPh>
    <phoneticPr fontId="2"/>
  </si>
  <si>
    <t>ﾊﾞｲｵﾏｽ分</t>
    <rPh sb="6" eb="7">
      <t>ブン</t>
    </rPh>
    <phoneticPr fontId="2"/>
  </si>
  <si>
    <t>非ﾊﾞｲｵﾏｽ分</t>
    <rPh sb="0" eb="1">
      <t>ヒ</t>
    </rPh>
    <rPh sb="7" eb="8">
      <t>ブン</t>
    </rPh>
    <phoneticPr fontId="2"/>
  </si>
  <si>
    <t>業務委託費</t>
    <rPh sb="0" eb="2">
      <t>ギョウム</t>
    </rPh>
    <rPh sb="2" eb="4">
      <t>イタク</t>
    </rPh>
    <rPh sb="4" eb="5">
      <t>ヒ</t>
    </rPh>
    <phoneticPr fontId="2"/>
  </si>
  <si>
    <t>広告宣伝費</t>
    <rPh sb="0" eb="2">
      <t>コウコク</t>
    </rPh>
    <rPh sb="2" eb="5">
      <t>センデンヒ</t>
    </rPh>
    <phoneticPr fontId="2"/>
  </si>
  <si>
    <t>会議交際費</t>
    <rPh sb="0" eb="2">
      <t>カイギ</t>
    </rPh>
    <rPh sb="2" eb="5">
      <t>コウサイヒ</t>
    </rPh>
    <phoneticPr fontId="2"/>
  </si>
  <si>
    <t>システム費</t>
    <rPh sb="4" eb="5">
      <t>ヒ</t>
    </rPh>
    <phoneticPr fontId="2"/>
  </si>
  <si>
    <t>水道光熱費</t>
    <rPh sb="0" eb="2">
      <t>スイドウ</t>
    </rPh>
    <rPh sb="2" eb="5">
      <t>コウネツヒ</t>
    </rPh>
    <phoneticPr fontId="2"/>
  </si>
  <si>
    <t>租税公課支出(固定資産税）</t>
    <rPh sb="0" eb="2">
      <t>ソゼイ</t>
    </rPh>
    <rPh sb="2" eb="4">
      <t>コウカ</t>
    </rPh>
    <rPh sb="4" eb="6">
      <t>シシュツ</t>
    </rPh>
    <rPh sb="7" eb="9">
      <t>コテイ</t>
    </rPh>
    <rPh sb="9" eb="12">
      <t>シサンゼイ</t>
    </rPh>
    <phoneticPr fontId="2"/>
  </si>
  <si>
    <t>減価償却費</t>
    <rPh sb="0" eb="2">
      <t>ゲンカ</t>
    </rPh>
    <rPh sb="2" eb="4">
      <t>ショウキャク</t>
    </rPh>
    <rPh sb="4" eb="5">
      <t>ヒ</t>
    </rPh>
    <phoneticPr fontId="2"/>
  </si>
  <si>
    <t>法人税</t>
    <rPh sb="0" eb="3">
      <t>ホウジンゼイ</t>
    </rPh>
    <phoneticPr fontId="2"/>
  </si>
  <si>
    <t>地方法人税</t>
    <rPh sb="0" eb="2">
      <t>チホウ</t>
    </rPh>
    <rPh sb="2" eb="5">
      <t>ホウジンゼイ</t>
    </rPh>
    <phoneticPr fontId="2"/>
  </si>
  <si>
    <t>県民税法人税割</t>
    <rPh sb="0" eb="2">
      <t>ケンミン</t>
    </rPh>
    <rPh sb="2" eb="3">
      <t>ゼイ</t>
    </rPh>
    <rPh sb="3" eb="6">
      <t>ホウジンゼイ</t>
    </rPh>
    <rPh sb="6" eb="7">
      <t>ワ</t>
    </rPh>
    <phoneticPr fontId="2"/>
  </si>
  <si>
    <t>住民税法人税割</t>
    <rPh sb="0" eb="3">
      <t>ジュウミンゼイ</t>
    </rPh>
    <rPh sb="3" eb="6">
      <t>ホウジンゼイ</t>
    </rPh>
    <rPh sb="6" eb="7">
      <t>ワ</t>
    </rPh>
    <phoneticPr fontId="2"/>
  </si>
  <si>
    <t>電気事業税</t>
    <rPh sb="0" eb="2">
      <t>デンキ</t>
    </rPh>
    <rPh sb="2" eb="5">
      <t>ジギョウゼイ</t>
    </rPh>
    <phoneticPr fontId="2"/>
  </si>
  <si>
    <t>流動資産</t>
    <rPh sb="0" eb="2">
      <t>リュウドウ</t>
    </rPh>
    <rPh sb="2" eb="4">
      <t>シサン</t>
    </rPh>
    <phoneticPr fontId="2"/>
  </si>
  <si>
    <t>固定資産</t>
    <rPh sb="0" eb="2">
      <t>コテイ</t>
    </rPh>
    <rPh sb="2" eb="4">
      <t>シサン</t>
    </rPh>
    <phoneticPr fontId="2"/>
  </si>
  <si>
    <t>現金預金</t>
    <rPh sb="0" eb="2">
      <t>ゲンキン</t>
    </rPh>
    <rPh sb="2" eb="4">
      <t>ヨキン</t>
    </rPh>
    <phoneticPr fontId="2"/>
  </si>
  <si>
    <t>売掛金</t>
    <rPh sb="0" eb="2">
      <t>ウリカケ</t>
    </rPh>
    <rPh sb="2" eb="3">
      <t>キン</t>
    </rPh>
    <phoneticPr fontId="2"/>
  </si>
  <si>
    <t>前払費用</t>
    <rPh sb="0" eb="2">
      <t>マエバラ</t>
    </rPh>
    <rPh sb="2" eb="4">
      <t>ヒヨウ</t>
    </rPh>
    <phoneticPr fontId="2"/>
  </si>
  <si>
    <t>保証金（JEPX預託金等）</t>
    <rPh sb="0" eb="3">
      <t>ホショウキン</t>
    </rPh>
    <rPh sb="8" eb="11">
      <t>ヨタクキン</t>
    </rPh>
    <rPh sb="11" eb="12">
      <t>ナド</t>
    </rPh>
    <phoneticPr fontId="2"/>
  </si>
  <si>
    <t>未収金</t>
    <rPh sb="0" eb="2">
      <t>ミシュウ</t>
    </rPh>
    <rPh sb="2" eb="3">
      <t>キン</t>
    </rPh>
    <phoneticPr fontId="2"/>
  </si>
  <si>
    <t>短期貸付金</t>
    <rPh sb="0" eb="2">
      <t>タンキ</t>
    </rPh>
    <rPh sb="2" eb="4">
      <t>カシツケ</t>
    </rPh>
    <rPh sb="4" eb="5">
      <t>キン</t>
    </rPh>
    <phoneticPr fontId="2"/>
  </si>
  <si>
    <t>流動負債</t>
    <rPh sb="0" eb="2">
      <t>リュウドウ</t>
    </rPh>
    <rPh sb="2" eb="4">
      <t>フサイ</t>
    </rPh>
    <phoneticPr fontId="2"/>
  </si>
  <si>
    <t>買掛金</t>
    <rPh sb="0" eb="3">
      <t>カイカケキン</t>
    </rPh>
    <phoneticPr fontId="2"/>
  </si>
  <si>
    <t>未払金</t>
    <rPh sb="0" eb="2">
      <t>ミバラ</t>
    </rPh>
    <rPh sb="2" eb="3">
      <t>カネ</t>
    </rPh>
    <phoneticPr fontId="2"/>
  </si>
  <si>
    <t>未払法人税等</t>
    <rPh sb="0" eb="2">
      <t>ミバラ</t>
    </rPh>
    <rPh sb="2" eb="4">
      <t>ホウジン</t>
    </rPh>
    <rPh sb="4" eb="5">
      <t>ゼイ</t>
    </rPh>
    <rPh sb="5" eb="6">
      <t>ナド</t>
    </rPh>
    <phoneticPr fontId="2"/>
  </si>
  <si>
    <t>未払消費税等</t>
    <rPh sb="0" eb="2">
      <t>ミバラ</t>
    </rPh>
    <rPh sb="2" eb="5">
      <t>ショウヒゼイ</t>
    </rPh>
    <rPh sb="5" eb="6">
      <t>ナド</t>
    </rPh>
    <phoneticPr fontId="2"/>
  </si>
  <si>
    <t>預り金</t>
    <rPh sb="0" eb="1">
      <t>アズ</t>
    </rPh>
    <rPh sb="2" eb="3">
      <t>キン</t>
    </rPh>
    <phoneticPr fontId="2"/>
  </si>
  <si>
    <t>一年以内返済長期借入金</t>
    <rPh sb="0" eb="2">
      <t>イチネン</t>
    </rPh>
    <rPh sb="2" eb="4">
      <t>イナイ</t>
    </rPh>
    <rPh sb="4" eb="6">
      <t>ヘンサイ</t>
    </rPh>
    <rPh sb="6" eb="8">
      <t>チョウキ</t>
    </rPh>
    <rPh sb="8" eb="10">
      <t>カリイレ</t>
    </rPh>
    <rPh sb="10" eb="11">
      <t>キン</t>
    </rPh>
    <phoneticPr fontId="2"/>
  </si>
  <si>
    <t>固定負債</t>
    <rPh sb="0" eb="2">
      <t>コテイ</t>
    </rPh>
    <rPh sb="2" eb="4">
      <t>フサイ</t>
    </rPh>
    <phoneticPr fontId="2"/>
  </si>
  <si>
    <t>長期借入金</t>
    <rPh sb="0" eb="2">
      <t>チョウキ</t>
    </rPh>
    <rPh sb="2" eb="4">
      <t>カリイレ</t>
    </rPh>
    <rPh sb="4" eb="5">
      <t>キン</t>
    </rPh>
    <phoneticPr fontId="2"/>
  </si>
  <si>
    <t>社債等</t>
    <rPh sb="0" eb="2">
      <t>シャサイ</t>
    </rPh>
    <rPh sb="2" eb="3">
      <t>ナド</t>
    </rPh>
    <phoneticPr fontId="2"/>
  </si>
  <si>
    <t>資本金</t>
    <rPh sb="0" eb="2">
      <t>シホン</t>
    </rPh>
    <rPh sb="2" eb="3">
      <t>キン</t>
    </rPh>
    <phoneticPr fontId="2"/>
  </si>
  <si>
    <t>利益剰余金</t>
    <rPh sb="0" eb="2">
      <t>リエキ</t>
    </rPh>
    <rPh sb="2" eb="5">
      <t>ジョウヨキン</t>
    </rPh>
    <phoneticPr fontId="2"/>
  </si>
  <si>
    <t>短期借入金</t>
    <rPh sb="0" eb="2">
      <t>タンキ</t>
    </rPh>
    <rPh sb="2" eb="4">
      <t>カリイレ</t>
    </rPh>
    <rPh sb="4" eb="5">
      <t>キン</t>
    </rPh>
    <phoneticPr fontId="2"/>
  </si>
  <si>
    <t>賞与引当金</t>
    <rPh sb="0" eb="2">
      <t>ショウヨ</t>
    </rPh>
    <rPh sb="2" eb="4">
      <t>ヒキアテ</t>
    </rPh>
    <rPh sb="4" eb="5">
      <t>キン</t>
    </rPh>
    <phoneticPr fontId="2"/>
  </si>
  <si>
    <t>その他の流動資産</t>
    <rPh sb="2" eb="3">
      <t>ホカ</t>
    </rPh>
    <rPh sb="4" eb="6">
      <t>リュウドウ</t>
    </rPh>
    <rPh sb="6" eb="8">
      <t>シサン</t>
    </rPh>
    <phoneticPr fontId="2"/>
  </si>
  <si>
    <t>有形固定資産</t>
    <rPh sb="0" eb="2">
      <t>ユウケイ</t>
    </rPh>
    <rPh sb="2" eb="4">
      <t>コテイ</t>
    </rPh>
    <rPh sb="4" eb="6">
      <t>シサン</t>
    </rPh>
    <phoneticPr fontId="2"/>
  </si>
  <si>
    <t>建物</t>
    <rPh sb="0" eb="2">
      <t>タテモノ</t>
    </rPh>
    <phoneticPr fontId="2"/>
  </si>
  <si>
    <t>車両運搬具</t>
    <rPh sb="0" eb="2">
      <t>シャリョウ</t>
    </rPh>
    <rPh sb="2" eb="4">
      <t>ウンパン</t>
    </rPh>
    <rPh sb="4" eb="5">
      <t>グ</t>
    </rPh>
    <phoneticPr fontId="2"/>
  </si>
  <si>
    <t>土地</t>
    <rPh sb="0" eb="2">
      <t>トチ</t>
    </rPh>
    <phoneticPr fontId="2"/>
  </si>
  <si>
    <t>ソフトウェア</t>
    <phoneticPr fontId="2"/>
  </si>
  <si>
    <t>株主資本</t>
    <rPh sb="0" eb="2">
      <t>カブヌシ</t>
    </rPh>
    <rPh sb="2" eb="4">
      <t>シホン</t>
    </rPh>
    <phoneticPr fontId="2"/>
  </si>
  <si>
    <t>資本剰余金</t>
    <rPh sb="0" eb="2">
      <t>シホン</t>
    </rPh>
    <rPh sb="2" eb="5">
      <t>ジョウヨキン</t>
    </rPh>
    <phoneticPr fontId="2"/>
  </si>
  <si>
    <t>利益準備金</t>
    <rPh sb="0" eb="2">
      <t>リエキ</t>
    </rPh>
    <rPh sb="2" eb="5">
      <t>ジュンビキン</t>
    </rPh>
    <phoneticPr fontId="2"/>
  </si>
  <si>
    <t>繰越利益剰余金</t>
    <rPh sb="0" eb="2">
      <t>クリコシ</t>
    </rPh>
    <rPh sb="2" eb="4">
      <t>リエキ</t>
    </rPh>
    <rPh sb="4" eb="6">
      <t>ジョウヨ</t>
    </rPh>
    <rPh sb="6" eb="7">
      <t>キン</t>
    </rPh>
    <phoneticPr fontId="2"/>
  </si>
  <si>
    <t>負債・純資産の部　合計</t>
    <rPh sb="0" eb="2">
      <t>フサイ</t>
    </rPh>
    <rPh sb="3" eb="6">
      <t>ジュンシサン</t>
    </rPh>
    <rPh sb="7" eb="8">
      <t>ブ</t>
    </rPh>
    <rPh sb="9" eb="11">
      <t>ゴウケイ</t>
    </rPh>
    <phoneticPr fontId="2"/>
  </si>
  <si>
    <t>負債の部　合計</t>
    <rPh sb="0" eb="2">
      <t>フサイ</t>
    </rPh>
    <rPh sb="3" eb="4">
      <t>ブ</t>
    </rPh>
    <rPh sb="5" eb="7">
      <t>ゴウケイ</t>
    </rPh>
    <phoneticPr fontId="2"/>
  </si>
  <si>
    <t>純資産の部　合計</t>
    <rPh sb="0" eb="3">
      <t>ジュンシサン</t>
    </rPh>
    <rPh sb="4" eb="5">
      <t>ブ</t>
    </rPh>
    <rPh sb="6" eb="8">
      <t>ゴウケイ</t>
    </rPh>
    <phoneticPr fontId="2"/>
  </si>
  <si>
    <t>資産の部　合計</t>
    <rPh sb="0" eb="2">
      <t>シサン</t>
    </rPh>
    <rPh sb="3" eb="4">
      <t>ブ</t>
    </rPh>
    <rPh sb="5" eb="7">
      <t>ゴウケイ</t>
    </rPh>
    <phoneticPr fontId="2"/>
  </si>
  <si>
    <t>項目</t>
    <rPh sb="0" eb="2">
      <t>コウモク</t>
    </rPh>
    <phoneticPr fontId="2"/>
  </si>
  <si>
    <t>総需要電力量</t>
    <rPh sb="0" eb="3">
      <t>ソウジュヨウ</t>
    </rPh>
    <rPh sb="3" eb="5">
      <t>デンリョク</t>
    </rPh>
    <rPh sb="5" eb="6">
      <t>リョウ</t>
    </rPh>
    <phoneticPr fontId="2"/>
  </si>
  <si>
    <t>常時バックアップ調達</t>
    <rPh sb="0" eb="2">
      <t>ジョウジ</t>
    </rPh>
    <rPh sb="8" eb="10">
      <t>チョウタツ</t>
    </rPh>
    <phoneticPr fontId="2"/>
  </si>
  <si>
    <t>不足ｲﾝﾊﾞﾗﾝｽ調達</t>
    <rPh sb="0" eb="2">
      <t>フソク</t>
    </rPh>
    <rPh sb="9" eb="11">
      <t>チョウタツ</t>
    </rPh>
    <phoneticPr fontId="2"/>
  </si>
  <si>
    <t>相対電源調達　合計</t>
    <rPh sb="0" eb="2">
      <t>アイタイ</t>
    </rPh>
    <rPh sb="2" eb="4">
      <t>デンゲン</t>
    </rPh>
    <rPh sb="4" eb="6">
      <t>チョウタツ</t>
    </rPh>
    <rPh sb="7" eb="9">
      <t>ゴウケイ</t>
    </rPh>
    <phoneticPr fontId="2"/>
  </si>
  <si>
    <t>調達電力　合計</t>
    <rPh sb="0" eb="2">
      <t>チョウタツ</t>
    </rPh>
    <rPh sb="2" eb="4">
      <t>デンリョク</t>
    </rPh>
    <rPh sb="5" eb="7">
      <t>ゴウケイ</t>
    </rPh>
    <phoneticPr fontId="2"/>
  </si>
  <si>
    <t>総供給電力量</t>
    <rPh sb="0" eb="1">
      <t>ソウ</t>
    </rPh>
    <rPh sb="1" eb="3">
      <t>キョウキュウ</t>
    </rPh>
    <rPh sb="3" eb="6">
      <t>デンリョクリョウ</t>
    </rPh>
    <phoneticPr fontId="2"/>
  </si>
  <si>
    <t>FIT電源</t>
    <rPh sb="3" eb="5">
      <t>デンゲン</t>
    </rPh>
    <phoneticPr fontId="2"/>
  </si>
  <si>
    <t>備考</t>
    <rPh sb="0" eb="2">
      <t>ビコウ</t>
    </rPh>
    <phoneticPr fontId="2"/>
  </si>
  <si>
    <t>電力量
(MWh/yr)</t>
    <rPh sb="0" eb="2">
      <t>デンリョク</t>
    </rPh>
    <rPh sb="2" eb="3">
      <t>リョウ</t>
    </rPh>
    <phoneticPr fontId="2"/>
  </si>
  <si>
    <r>
      <t>CO</t>
    </r>
    <r>
      <rPr>
        <vertAlign val="subscript"/>
        <sz val="8"/>
        <color theme="1"/>
        <rFont val="ＭＳ Ｐ明朝"/>
        <family val="1"/>
        <charset val="128"/>
      </rPr>
      <t>2</t>
    </r>
    <r>
      <rPr>
        <sz val="8"/>
        <color theme="1"/>
        <rFont val="ＭＳ Ｐ明朝"/>
        <family val="1"/>
        <charset val="128"/>
      </rPr>
      <t>排出係数
(kg-CO</t>
    </r>
    <r>
      <rPr>
        <vertAlign val="subscript"/>
        <sz val="8"/>
        <color theme="1"/>
        <rFont val="ＭＳ Ｐ明朝"/>
        <family val="1"/>
        <charset val="128"/>
      </rPr>
      <t>2</t>
    </r>
    <r>
      <rPr>
        <sz val="8"/>
        <color theme="1"/>
        <rFont val="ＭＳ Ｐ明朝"/>
        <family val="1"/>
        <charset val="128"/>
      </rPr>
      <t>/kWh)</t>
    </r>
    <rPh sb="3" eb="5">
      <t>ハイシュツ</t>
    </rPh>
    <rPh sb="5" eb="7">
      <t>ケイスウ</t>
    </rPh>
    <phoneticPr fontId="2"/>
  </si>
  <si>
    <t>ID</t>
    <phoneticPr fontId="2"/>
  </si>
  <si>
    <t>特高売電</t>
    <rPh sb="0" eb="1">
      <t>トク</t>
    </rPh>
    <rPh sb="1" eb="2">
      <t>ダカ</t>
    </rPh>
    <rPh sb="2" eb="4">
      <t>バイデン</t>
    </rPh>
    <phoneticPr fontId="2"/>
  </si>
  <si>
    <t>単位：MWh</t>
    <rPh sb="0" eb="2">
      <t>タンイ</t>
    </rPh>
    <phoneticPr fontId="2"/>
  </si>
  <si>
    <t>２．予測損益計算書</t>
    <rPh sb="2" eb="4">
      <t>ヨソク</t>
    </rPh>
    <rPh sb="4" eb="6">
      <t>ソンエキ</t>
    </rPh>
    <rPh sb="6" eb="9">
      <t>ケイサンショ</t>
    </rPh>
    <phoneticPr fontId="2"/>
  </si>
  <si>
    <t>小売電力量</t>
    <rPh sb="0" eb="2">
      <t>コウ</t>
    </rPh>
    <rPh sb="2" eb="4">
      <t>デンリョク</t>
    </rPh>
    <rPh sb="4" eb="5">
      <t>リョウ</t>
    </rPh>
    <phoneticPr fontId="2"/>
  </si>
  <si>
    <t>発電事業の売電電力量</t>
    <rPh sb="0" eb="2">
      <t>ハツデン</t>
    </rPh>
    <rPh sb="2" eb="4">
      <t>ジギョウ</t>
    </rPh>
    <rPh sb="5" eb="7">
      <t>バイデン</t>
    </rPh>
    <rPh sb="7" eb="9">
      <t>デンリョク</t>
    </rPh>
    <rPh sb="9" eb="10">
      <t>リョウ</t>
    </rPh>
    <phoneticPr fontId="2"/>
  </si>
  <si>
    <t>調達電力量</t>
    <rPh sb="0" eb="2">
      <t>チョウタツ</t>
    </rPh>
    <rPh sb="2" eb="4">
      <t>デンリョク</t>
    </rPh>
    <rPh sb="4" eb="5">
      <t>リョウ</t>
    </rPh>
    <phoneticPr fontId="2"/>
  </si>
  <si>
    <t>供給電力量　合計</t>
    <rPh sb="0" eb="2">
      <t>キョウキュウ</t>
    </rPh>
    <rPh sb="2" eb="4">
      <t>デンリョク</t>
    </rPh>
    <rPh sb="4" eb="5">
      <t>リョウ</t>
    </rPh>
    <rPh sb="6" eb="8">
      <t>ゴウケイ</t>
    </rPh>
    <phoneticPr fontId="2"/>
  </si>
  <si>
    <t>4-12</t>
    <phoneticPr fontId="2"/>
  </si>
  <si>
    <t>4-13</t>
    <phoneticPr fontId="2"/>
  </si>
  <si>
    <t>4-11</t>
    <phoneticPr fontId="2"/>
  </si>
  <si>
    <t>発電所
立地場所</t>
    <rPh sb="0" eb="2">
      <t>ハツデン</t>
    </rPh>
    <rPh sb="2" eb="3">
      <t>ショ</t>
    </rPh>
    <rPh sb="4" eb="6">
      <t>リッチ</t>
    </rPh>
    <rPh sb="6" eb="8">
      <t>バショ</t>
    </rPh>
    <phoneticPr fontId="2"/>
  </si>
  <si>
    <t>添１</t>
    <rPh sb="0" eb="1">
      <t>ソウ</t>
    </rPh>
    <phoneticPr fontId="2"/>
  </si>
  <si>
    <r>
      <t>※調達電源別に、発電所の立地場所（都道府県・市区町村レベル）、電力量、CO</t>
    </r>
    <r>
      <rPr>
        <vertAlign val="subscript"/>
        <sz val="10"/>
        <color theme="1"/>
        <rFont val="ＭＳ Ｐ明朝"/>
        <family val="1"/>
        <charset val="128"/>
      </rPr>
      <t>2</t>
    </r>
    <r>
      <rPr>
        <sz val="10"/>
        <color theme="1"/>
        <rFont val="ＭＳ Ｐ明朝"/>
        <family val="1"/>
        <charset val="128"/>
      </rPr>
      <t>排出係数を記入してください。</t>
    </r>
    <rPh sb="1" eb="3">
      <t>チョウタツ</t>
    </rPh>
    <rPh sb="3" eb="5">
      <t>デンゲン</t>
    </rPh>
    <rPh sb="5" eb="6">
      <t>ベツ</t>
    </rPh>
    <rPh sb="8" eb="10">
      <t>ハツデン</t>
    </rPh>
    <rPh sb="10" eb="11">
      <t>トコロ</t>
    </rPh>
    <rPh sb="12" eb="14">
      <t>リッチ</t>
    </rPh>
    <rPh sb="14" eb="16">
      <t>バショ</t>
    </rPh>
    <rPh sb="17" eb="21">
      <t>トドウフケン</t>
    </rPh>
    <rPh sb="22" eb="24">
      <t>シク</t>
    </rPh>
    <rPh sb="24" eb="26">
      <t>チョウソン</t>
    </rPh>
    <rPh sb="31" eb="33">
      <t>デンリョク</t>
    </rPh>
    <rPh sb="33" eb="34">
      <t>リョウ</t>
    </rPh>
    <rPh sb="38" eb="40">
      <t>ハイシュツ</t>
    </rPh>
    <rPh sb="40" eb="42">
      <t>ケイスウ</t>
    </rPh>
    <rPh sb="43" eb="45">
      <t>キニュウ</t>
    </rPh>
    <phoneticPr fontId="2"/>
  </si>
  <si>
    <t>電源種別</t>
    <rPh sb="0" eb="2">
      <t>デンゲン</t>
    </rPh>
    <rPh sb="2" eb="4">
      <t>シュベツ</t>
    </rPh>
    <phoneticPr fontId="2"/>
  </si>
  <si>
    <t>※電源立地場所を記入する際に、都道府県・市区町村レベルで特定できない場合は、市外・県外以外と記入ください。</t>
    <rPh sb="1" eb="3">
      <t>デンゲン</t>
    </rPh>
    <rPh sb="3" eb="5">
      <t>リッチ</t>
    </rPh>
    <rPh sb="5" eb="7">
      <t>バショ</t>
    </rPh>
    <rPh sb="8" eb="10">
      <t>キニュウ</t>
    </rPh>
    <rPh sb="12" eb="13">
      <t>サイ</t>
    </rPh>
    <rPh sb="15" eb="19">
      <t>トドウフケン</t>
    </rPh>
    <rPh sb="20" eb="22">
      <t>シク</t>
    </rPh>
    <rPh sb="22" eb="24">
      <t>チョウソン</t>
    </rPh>
    <rPh sb="28" eb="30">
      <t>トクテイ</t>
    </rPh>
    <rPh sb="34" eb="36">
      <t>バアイ</t>
    </rPh>
    <rPh sb="38" eb="40">
      <t>シガイ</t>
    </rPh>
    <rPh sb="41" eb="43">
      <t>ケンガイ</t>
    </rPh>
    <rPh sb="43" eb="45">
      <t>イガイ</t>
    </rPh>
    <rPh sb="46" eb="48">
      <t>キニュウ</t>
    </rPh>
    <phoneticPr fontId="2"/>
  </si>
  <si>
    <t>4-10</t>
    <phoneticPr fontId="2"/>
  </si>
  <si>
    <t xml:space="preserve"> </t>
    <phoneticPr fontId="2"/>
  </si>
  <si>
    <t>１．地域電力小売事業の想定電源構成（事業実施時点）</t>
    <rPh sb="2" eb="4">
      <t>チイキ</t>
    </rPh>
    <rPh sb="4" eb="6">
      <t>デンリョク</t>
    </rPh>
    <rPh sb="6" eb="8">
      <t>コウリ</t>
    </rPh>
    <rPh sb="8" eb="10">
      <t>ジギョウ</t>
    </rPh>
    <rPh sb="11" eb="13">
      <t>ソウテイ</t>
    </rPh>
    <rPh sb="13" eb="15">
      <t>デンゲン</t>
    </rPh>
    <rPh sb="15" eb="17">
      <t>コウセイ</t>
    </rPh>
    <rPh sb="18" eb="20">
      <t>ジギョウ</t>
    </rPh>
    <rPh sb="20" eb="22">
      <t>ジッシ</t>
    </rPh>
    <rPh sb="22" eb="24">
      <t>ジテン</t>
    </rPh>
    <phoneticPr fontId="2"/>
  </si>
  <si>
    <t>１．電力需給（予測）</t>
    <rPh sb="2" eb="4">
      <t>デンリョク</t>
    </rPh>
    <rPh sb="4" eb="6">
      <t>ジュキュウ</t>
    </rPh>
    <rPh sb="7" eb="9">
      <t>ヨソク</t>
    </rPh>
    <phoneticPr fontId="2"/>
  </si>
  <si>
    <t>特別高圧託送電力量</t>
    <rPh sb="0" eb="2">
      <t>トクベツ</t>
    </rPh>
    <rPh sb="2" eb="4">
      <t>コウアツ</t>
    </rPh>
    <rPh sb="4" eb="6">
      <t>タクソウ</t>
    </rPh>
    <rPh sb="6" eb="8">
      <t>デンリョク</t>
    </rPh>
    <rPh sb="8" eb="9">
      <t>リョウ</t>
    </rPh>
    <phoneticPr fontId="2"/>
  </si>
  <si>
    <t>高圧託送電力量</t>
    <rPh sb="0" eb="2">
      <t>コウアツ</t>
    </rPh>
    <rPh sb="2" eb="4">
      <t>タクソウ</t>
    </rPh>
    <rPh sb="4" eb="6">
      <t>デンリョク</t>
    </rPh>
    <rPh sb="6" eb="7">
      <t>リョウ</t>
    </rPh>
    <phoneticPr fontId="2"/>
  </si>
  <si>
    <t>低圧託送電力量</t>
    <rPh sb="0" eb="2">
      <t>テイアツ</t>
    </rPh>
    <rPh sb="2" eb="4">
      <t>タクソウ</t>
    </rPh>
    <rPh sb="4" eb="6">
      <t>デンリョク</t>
    </rPh>
    <rPh sb="6" eb="7">
      <t>リョウ</t>
    </rPh>
    <phoneticPr fontId="2"/>
  </si>
  <si>
    <t>常時バックアップ調達電力量</t>
    <rPh sb="0" eb="2">
      <t>ジョウジ</t>
    </rPh>
    <rPh sb="8" eb="10">
      <t>チョウタツ</t>
    </rPh>
    <rPh sb="10" eb="12">
      <t>デンリョク</t>
    </rPh>
    <rPh sb="12" eb="13">
      <t>リョウ</t>
    </rPh>
    <phoneticPr fontId="2"/>
  </si>
  <si>
    <t>不足インバランス調達電力量</t>
    <rPh sb="0" eb="2">
      <t>フソク</t>
    </rPh>
    <rPh sb="8" eb="10">
      <t>チョウタツ</t>
    </rPh>
    <rPh sb="10" eb="12">
      <t>デンリョク</t>
    </rPh>
    <rPh sb="12" eb="13">
      <t>リョウ</t>
    </rPh>
    <phoneticPr fontId="2"/>
  </si>
  <si>
    <t>不足JEPX調達電力量</t>
    <rPh sb="0" eb="2">
      <t>フソク</t>
    </rPh>
    <rPh sb="6" eb="8">
      <t>チョウタツ</t>
    </rPh>
    <rPh sb="8" eb="10">
      <t>デンリョク</t>
    </rPh>
    <rPh sb="10" eb="11">
      <t>リョウ</t>
    </rPh>
    <phoneticPr fontId="2"/>
  </si>
  <si>
    <t>FIT電源調達電力量</t>
    <rPh sb="3" eb="5">
      <t>デンゲン</t>
    </rPh>
    <rPh sb="5" eb="7">
      <t>チョウタツ</t>
    </rPh>
    <rPh sb="7" eb="9">
      <t>デンリョク</t>
    </rPh>
    <rPh sb="9" eb="10">
      <t>リョウ</t>
    </rPh>
    <phoneticPr fontId="2"/>
  </si>
  <si>
    <t>その他電源調達電力量</t>
    <rPh sb="2" eb="3">
      <t>ホカ</t>
    </rPh>
    <rPh sb="3" eb="5">
      <t>デンゲン</t>
    </rPh>
    <rPh sb="5" eb="7">
      <t>チョウタツ</t>
    </rPh>
    <rPh sb="7" eb="9">
      <t>デンリョク</t>
    </rPh>
    <rPh sb="9" eb="10">
      <t>リョウ</t>
    </rPh>
    <phoneticPr fontId="2"/>
  </si>
  <si>
    <t>相対電源調達　調達電力量合計</t>
    <rPh sb="0" eb="2">
      <t>アイタイ</t>
    </rPh>
    <rPh sb="2" eb="4">
      <t>デンゲン</t>
    </rPh>
    <rPh sb="4" eb="6">
      <t>チョウタツ</t>
    </rPh>
    <rPh sb="7" eb="9">
      <t>チョウタツ</t>
    </rPh>
    <rPh sb="9" eb="11">
      <t>デンリョク</t>
    </rPh>
    <rPh sb="11" eb="12">
      <t>リョウ</t>
    </rPh>
    <rPh sb="12" eb="14">
      <t>ゴウケイ</t>
    </rPh>
    <phoneticPr fontId="2"/>
  </si>
  <si>
    <t>調達電力量　合計</t>
    <rPh sb="0" eb="2">
      <t>チョウタツ</t>
    </rPh>
    <rPh sb="2" eb="4">
      <t>デンリョク</t>
    </rPh>
    <rPh sb="4" eb="5">
      <t>リョウ</t>
    </rPh>
    <rPh sb="6" eb="8">
      <t>ゴウケイ</t>
    </rPh>
    <phoneticPr fontId="2"/>
  </si>
  <si>
    <t>※電源種別を記入する際には、電気事業者による再生可能エネルギー電気の調達に関する特別措置法　二条4項の定義に基づき記入すること。</t>
    <rPh sb="1" eb="3">
      <t>デンゲン</t>
    </rPh>
    <rPh sb="3" eb="5">
      <t>シュベツ</t>
    </rPh>
    <rPh sb="6" eb="8">
      <t>キニュウ</t>
    </rPh>
    <rPh sb="10" eb="11">
      <t>サイ</t>
    </rPh>
    <rPh sb="14" eb="16">
      <t>デンキ</t>
    </rPh>
    <rPh sb="16" eb="19">
      <t>ジギョウシャ</t>
    </rPh>
    <rPh sb="22" eb="24">
      <t>サイセイ</t>
    </rPh>
    <rPh sb="24" eb="26">
      <t>カノウ</t>
    </rPh>
    <rPh sb="31" eb="33">
      <t>デンキ</t>
    </rPh>
    <rPh sb="34" eb="36">
      <t>チョウタツ</t>
    </rPh>
    <rPh sb="37" eb="38">
      <t>カン</t>
    </rPh>
    <rPh sb="40" eb="42">
      <t>トクベツ</t>
    </rPh>
    <rPh sb="42" eb="45">
      <t>ソチホウ</t>
    </rPh>
    <rPh sb="46" eb="48">
      <t>ニジョウ</t>
    </rPh>
    <rPh sb="49" eb="50">
      <t>コウ</t>
    </rPh>
    <rPh sb="51" eb="53">
      <t>テイギ</t>
    </rPh>
    <rPh sb="54" eb="55">
      <t>モト</t>
    </rPh>
    <rPh sb="57" eb="59">
      <t>キニュウ</t>
    </rPh>
    <phoneticPr fontId="2"/>
  </si>
  <si>
    <t>※電源種別を記入する際には、電気事業者による再生可能エネルギー電気の調達に関する特別措置法　二条4項の定義に基づき記入すること。</t>
    <phoneticPr fontId="2"/>
  </si>
  <si>
    <t>施設分類</t>
    <rPh sb="0" eb="2">
      <t>シセツ</t>
    </rPh>
    <rPh sb="2" eb="4">
      <t>ブンルイ</t>
    </rPh>
    <phoneticPr fontId="2"/>
  </si>
  <si>
    <t>円単位未満は切り捨てて計算してください。</t>
    <phoneticPr fontId="2"/>
  </si>
  <si>
    <t>市場価格は2018年度のデータを参照してください。</t>
    <rPh sb="0" eb="2">
      <t>シジョウ</t>
    </rPh>
    <rPh sb="2" eb="4">
      <t>カカク</t>
    </rPh>
    <rPh sb="9" eb="11">
      <t>ネンド</t>
    </rPh>
    <rPh sb="16" eb="18">
      <t>サンショウ</t>
    </rPh>
    <phoneticPr fontId="2"/>
  </si>
  <si>
    <t>現契約での
請求金額
（円）(税抜)</t>
    <rPh sb="0" eb="1">
      <t>ゲン</t>
    </rPh>
    <rPh sb="1" eb="3">
      <t>ケイヤク</t>
    </rPh>
    <rPh sb="6" eb="8">
      <t>セイキュウ</t>
    </rPh>
    <rPh sb="8" eb="10">
      <t>キンガク</t>
    </rPh>
    <rPh sb="15" eb="16">
      <t>ゼイ</t>
    </rPh>
    <rPh sb="16" eb="17">
      <t>ヌ</t>
    </rPh>
    <phoneticPr fontId="2"/>
  </si>
  <si>
    <t>請求予定
金額
（円）(税抜)</t>
    <rPh sb="0" eb="2">
      <t>セイキュウ</t>
    </rPh>
    <rPh sb="2" eb="4">
      <t>ヨテイ</t>
    </rPh>
    <rPh sb="5" eb="7">
      <t>キンガク</t>
    </rPh>
    <rPh sb="9" eb="10">
      <t>エン</t>
    </rPh>
    <rPh sb="12" eb="13">
      <t>ゼイ</t>
    </rPh>
    <rPh sb="13" eb="14">
      <t>ヌ</t>
    </rPh>
    <phoneticPr fontId="2"/>
  </si>
  <si>
    <t>その他
料金
（円）(税抜)</t>
    <rPh sb="2" eb="3">
      <t>タ</t>
    </rPh>
    <rPh sb="4" eb="6">
      <t>リョウキン</t>
    </rPh>
    <phoneticPr fontId="2"/>
  </si>
  <si>
    <t>従量料金
（円）(税抜)</t>
    <rPh sb="0" eb="2">
      <t>ジュウリョウ</t>
    </rPh>
    <rPh sb="2" eb="4">
      <t>リョウキン</t>
    </rPh>
    <phoneticPr fontId="2"/>
  </si>
  <si>
    <t>契約
電力
(kW)</t>
    <rPh sb="0" eb="2">
      <t>ケイヤク</t>
    </rPh>
    <rPh sb="3" eb="5">
      <t>デンリョク</t>
    </rPh>
    <phoneticPr fontId="2"/>
  </si>
  <si>
    <t>事業実施に伴う効果（経済側面）</t>
    <phoneticPr fontId="2"/>
  </si>
  <si>
    <t>現契約との
比較
（効果額:円）</t>
    <rPh sb="0" eb="1">
      <t>ウツツ</t>
    </rPh>
    <rPh sb="1" eb="3">
      <t>ケイヤク</t>
    </rPh>
    <rPh sb="6" eb="8">
      <t>ヒカク</t>
    </rPh>
    <rPh sb="10" eb="13">
      <t>コウカガク</t>
    </rPh>
    <rPh sb="14" eb="15">
      <t>エン</t>
    </rPh>
    <phoneticPr fontId="2"/>
  </si>
  <si>
    <t>４．本市にとってのエネルギーコスト削減効果（事業開始から5年経過時点）</t>
    <rPh sb="2" eb="3">
      <t>ホン</t>
    </rPh>
    <rPh sb="3" eb="4">
      <t>シ</t>
    </rPh>
    <rPh sb="17" eb="19">
      <t>サクゲン</t>
    </rPh>
    <rPh sb="19" eb="21">
      <t>コウカ</t>
    </rPh>
    <rPh sb="24" eb="26">
      <t>カイシ</t>
    </rPh>
    <phoneticPr fontId="2"/>
  </si>
  <si>
    <t>４．本市にとってのエネルギーコスト削減効果（事業実施時点）</t>
    <rPh sb="2" eb="3">
      <t>ホン</t>
    </rPh>
    <rPh sb="3" eb="4">
      <t>シ</t>
    </rPh>
    <rPh sb="17" eb="19">
      <t>サクゲン</t>
    </rPh>
    <rPh sb="19" eb="21">
      <t>コウカ</t>
    </rPh>
    <rPh sb="24" eb="26">
      <t>ジッシ</t>
    </rPh>
    <rPh sb="26" eb="28">
      <t>ジテン</t>
    </rPh>
    <phoneticPr fontId="2"/>
  </si>
  <si>
    <t>１．地域電力小売事業の想定電源構成（事業開始から5年経過時点）</t>
    <rPh sb="2" eb="4">
      <t>チイキ</t>
    </rPh>
    <rPh sb="4" eb="6">
      <t>デンリョク</t>
    </rPh>
    <rPh sb="6" eb="8">
      <t>コウリ</t>
    </rPh>
    <rPh sb="8" eb="10">
      <t>ジギョウ</t>
    </rPh>
    <rPh sb="11" eb="13">
      <t>ソウテイ</t>
    </rPh>
    <rPh sb="13" eb="15">
      <t>デンゲン</t>
    </rPh>
    <rPh sb="15" eb="17">
      <t>コウセイ</t>
    </rPh>
    <phoneticPr fontId="2"/>
  </si>
  <si>
    <t xml:space="preserve"> </t>
    <phoneticPr fontId="2"/>
  </si>
  <si>
    <t>本様式は、事業実施期間を2019年から2029年度までと想定したものです。</t>
    <rPh sb="0" eb="1">
      <t>ホン</t>
    </rPh>
    <rPh sb="1" eb="3">
      <t>ヨウシキ</t>
    </rPh>
    <rPh sb="5" eb="7">
      <t>ジギョウ</t>
    </rPh>
    <rPh sb="7" eb="9">
      <t>ジッシ</t>
    </rPh>
    <rPh sb="9" eb="11">
      <t>キカン</t>
    </rPh>
    <rPh sb="16" eb="17">
      <t>ネン</t>
    </rPh>
    <rPh sb="23" eb="25">
      <t>ネンド</t>
    </rPh>
    <rPh sb="28" eb="30">
      <t>ソウテイ</t>
    </rPh>
    <phoneticPr fontId="2"/>
  </si>
  <si>
    <t>基本料金
（円）(税抜)</t>
    <phoneticPr fontId="2"/>
  </si>
  <si>
    <t>小売開始
時期（※2）</t>
    <rPh sb="0" eb="2">
      <t>コウ</t>
    </rPh>
    <rPh sb="2" eb="4">
      <t>カイシ</t>
    </rPh>
    <rPh sb="5" eb="7">
      <t>ジキ</t>
    </rPh>
    <phoneticPr fontId="2"/>
  </si>
  <si>
    <t>施設情報</t>
    <rPh sb="0" eb="2">
      <t>シセツ</t>
    </rPh>
    <rPh sb="2" eb="4">
      <t>ジョウホウ</t>
    </rPh>
    <phoneticPr fontId="2"/>
  </si>
  <si>
    <t>提案内容（※1）</t>
    <rPh sb="0" eb="2">
      <t>テイアン</t>
    </rPh>
    <rPh sb="2" eb="4">
      <t>ナイヨウ</t>
    </rPh>
    <phoneticPr fontId="2"/>
  </si>
  <si>
    <t>電力料金
メニュー
（※3）</t>
    <rPh sb="0" eb="2">
      <t>デンリョク</t>
    </rPh>
    <rPh sb="2" eb="4">
      <t>リョウキン</t>
    </rPh>
    <phoneticPr fontId="2"/>
  </si>
  <si>
    <t>※2 参考資料1の契約期間を念頭に契約切り替え時期を記入してください。</t>
    <rPh sb="3" eb="5">
      <t>サンコウ</t>
    </rPh>
    <rPh sb="5" eb="7">
      <t>シリョウ</t>
    </rPh>
    <rPh sb="9" eb="11">
      <t>ケイヤク</t>
    </rPh>
    <rPh sb="11" eb="13">
      <t>キカン</t>
    </rPh>
    <rPh sb="14" eb="16">
      <t>ネントウ</t>
    </rPh>
    <rPh sb="17" eb="19">
      <t>ケイヤク</t>
    </rPh>
    <rPh sb="19" eb="20">
      <t>キ</t>
    </rPh>
    <rPh sb="21" eb="22">
      <t>カ</t>
    </rPh>
    <rPh sb="23" eb="25">
      <t>ジキ</t>
    </rPh>
    <rPh sb="26" eb="28">
      <t>キニュウ</t>
    </rPh>
    <phoneticPr fontId="2"/>
  </si>
  <si>
    <t>※3 列を追加し、基本料金単価や従量料金単価等が分かるようにしてください。</t>
    <rPh sb="3" eb="4">
      <t>レツ</t>
    </rPh>
    <rPh sb="5" eb="7">
      <t>ツイカ</t>
    </rPh>
    <rPh sb="9" eb="11">
      <t>キホン</t>
    </rPh>
    <rPh sb="11" eb="13">
      <t>リョウキン</t>
    </rPh>
    <rPh sb="13" eb="15">
      <t>タンカ</t>
    </rPh>
    <rPh sb="16" eb="18">
      <t>ジュウリョウ</t>
    </rPh>
    <rPh sb="18" eb="20">
      <t>リョウキン</t>
    </rPh>
    <rPh sb="20" eb="22">
      <t>タンカ</t>
    </rPh>
    <rPh sb="22" eb="23">
      <t>トウ</t>
    </rPh>
    <rPh sb="24" eb="25">
      <t>ワ</t>
    </rPh>
    <phoneticPr fontId="2"/>
  </si>
  <si>
    <t>※1 本提案における請求金額を記載ください。なお、燃料調整費及び再エネ賦課金は含めないでください。</t>
    <rPh sb="3" eb="4">
      <t>ホン</t>
    </rPh>
    <rPh sb="4" eb="6">
      <t>テイアン</t>
    </rPh>
    <rPh sb="10" eb="12">
      <t>セイキュウ</t>
    </rPh>
    <rPh sb="12" eb="14">
      <t>キンガク</t>
    </rPh>
    <rPh sb="15" eb="17">
      <t>キサイ</t>
    </rPh>
    <rPh sb="25" eb="27">
      <t>ネンリョウ</t>
    </rPh>
    <rPh sb="27" eb="30">
      <t>チョウセイヒ</t>
    </rPh>
    <rPh sb="30" eb="31">
      <t>オヨ</t>
    </rPh>
    <rPh sb="32" eb="33">
      <t>サイ</t>
    </rPh>
    <rPh sb="35" eb="38">
      <t>フカキン</t>
    </rPh>
    <rPh sb="39" eb="40">
      <t>フク</t>
    </rPh>
    <phoneticPr fontId="2"/>
  </si>
  <si>
    <t>※必要に応じて、項目を追加または細分化してください。</t>
  </si>
  <si>
    <t>※必要に応じて、項目を追加または細分化してください。</t>
    <phoneticPr fontId="2"/>
  </si>
  <si>
    <t>託送料金の設定は中部電力を基本とし、中部電力のエリア外から託送する場合は区別して記載してください。</t>
    <rPh sb="0" eb="2">
      <t>タクソウ</t>
    </rPh>
    <rPh sb="2" eb="4">
      <t>リョウキン</t>
    </rPh>
    <rPh sb="5" eb="7">
      <t>セッテイ</t>
    </rPh>
    <rPh sb="13" eb="15">
      <t>キホン</t>
    </rPh>
    <rPh sb="18" eb="20">
      <t>チュウブ</t>
    </rPh>
    <rPh sb="20" eb="22">
      <t>デンリョク</t>
    </rPh>
    <rPh sb="26" eb="27">
      <t>ガイ</t>
    </rPh>
    <rPh sb="29" eb="31">
      <t>タクソウ</t>
    </rPh>
    <rPh sb="33" eb="35">
      <t>バアイ</t>
    </rPh>
    <rPh sb="36" eb="38">
      <t>クベツ</t>
    </rPh>
    <rPh sb="40" eb="42">
      <t>キサイ</t>
    </rPh>
    <phoneticPr fontId="2"/>
  </si>
  <si>
    <t>損益計算書の試算を行う際は、燃料調整費、再生可能エネルギー発電促進賦課金は含めずに試算してください</t>
    <rPh sb="0" eb="2">
      <t>ソンエキ</t>
    </rPh>
    <rPh sb="2" eb="5">
      <t>ケイサンショ</t>
    </rPh>
    <rPh sb="6" eb="8">
      <t>シサン</t>
    </rPh>
    <rPh sb="9" eb="10">
      <t>オコナ</t>
    </rPh>
    <rPh sb="11" eb="12">
      <t>サイ</t>
    </rPh>
    <rPh sb="14" eb="16">
      <t>ネンリョウ</t>
    </rPh>
    <rPh sb="16" eb="18">
      <t>チョウセイ</t>
    </rPh>
    <rPh sb="18" eb="19">
      <t>ヒ</t>
    </rPh>
    <rPh sb="20" eb="24">
      <t>サイセイカノウ</t>
    </rPh>
    <rPh sb="29" eb="31">
      <t>ハツデン</t>
    </rPh>
    <rPh sb="31" eb="33">
      <t>ソクシン</t>
    </rPh>
    <rPh sb="33" eb="36">
      <t>フカキン</t>
    </rPh>
    <rPh sb="37" eb="38">
      <t>フク</t>
    </rPh>
    <rPh sb="41" eb="43">
      <t>シサン</t>
    </rPh>
    <phoneticPr fontId="2"/>
  </si>
  <si>
    <t>供給
電力量
(kWh）</t>
    <rPh sb="0" eb="2">
      <t>キョウキュウ</t>
    </rPh>
    <rPh sb="3" eb="5">
      <t>デンリョク</t>
    </rPh>
    <rPh sb="5" eb="6">
      <t>リョウ</t>
    </rPh>
    <phoneticPr fontId="2"/>
  </si>
  <si>
    <t>※4 事業実施時点とは、本公募段階で参考資料として提示する公共施設等の小売予定先となる施設全てに対して電力小売を開始した年度の翌年度を基準とする。</t>
    <phoneticPr fontId="2"/>
  </si>
  <si>
    <t>※事業実施時点とは、本公募段階で参考資料として提示する公共施設等の小売予定先となる施設全てに対して電力小売を開始した年度の翌年度を基準とすること。</t>
    <phoneticPr fontId="2"/>
  </si>
  <si>
    <t>託送電力量　合計</t>
    <rPh sb="0" eb="2">
      <t>タクソウ</t>
    </rPh>
    <rPh sb="2" eb="4">
      <t>デンリョク</t>
    </rPh>
    <rPh sb="4" eb="5">
      <t>リョウ</t>
    </rPh>
    <rPh sb="6" eb="8">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</si>
</sst>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theme="1"/>
      <name val="Arial Unicode MS"/>
      <family val="2"/>
      <charset val="128"/>
    </font>
    <font>
      <sz val="10"/>
      <color theme="1"/>
      <name val="Arial Unicode MS"/>
      <family val="2"/>
      <charset val="128"/>
    </font>
    <font>
      <sz val="6"/>
      <name val="Arial Unicode MS"/>
      <family val="2"/>
      <charset val="128"/>
    </font>
    <font>
      <sz val="10"/>
      <color theme="1"/>
      <name val="ＭＳ Ｐ明朝"/>
      <family val="1"/>
      <charset val="128"/>
    </font>
    <font>
      <sz val="10"/>
      <color theme="0"/>
      <name val="ＭＳ Ｐ明朝"/>
      <family val="1"/>
      <charset val="128"/>
    </font>
    <font>
      <sz val="8"/>
      <color theme="1"/>
      <name val="ＭＳ Ｐ明朝"/>
      <family val="1"/>
      <charset val="128"/>
    </font>
    <font>
      <vertAlign val="subscript"/>
      <sz val="8"/>
      <color theme="1"/>
      <name val="ＭＳ Ｐ明朝"/>
      <family val="1"/>
      <charset val="128"/>
    </font>
    <font>
      <vertAlign val="subscript"/>
      <sz val="10"/>
      <color theme="1"/>
      <name val="ＭＳ Ｐ明朝"/>
      <family val="1"/>
      <charset val="128"/>
    </font>
  </fonts>
  <fills count="11">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170">
    <xf numFmtId="0" fontId="0" fillId="0" borderId="0" xfId="0">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5"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0" xfId="0" applyFont="1" applyFill="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0" xfId="0" applyFont="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right" vertical="center"/>
    </xf>
    <xf numFmtId="0" fontId="3" fillId="0" borderId="1" xfId="0" applyFont="1" applyBorder="1">
      <alignment vertical="center"/>
    </xf>
    <xf numFmtId="0" fontId="3" fillId="0" borderId="13" xfId="0" applyFont="1" applyBorder="1">
      <alignment vertical="center"/>
    </xf>
    <xf numFmtId="0" fontId="3" fillId="0" borderId="0" xfId="0" applyFont="1" applyBorder="1" applyAlignment="1">
      <alignment vertical="center" wrapText="1"/>
    </xf>
    <xf numFmtId="0" fontId="3" fillId="0" borderId="2"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5" xfId="0" applyFont="1" applyBorder="1">
      <alignment vertical="center"/>
    </xf>
    <xf numFmtId="0" fontId="3" fillId="0" borderId="14" xfId="0" applyFont="1" applyBorder="1">
      <alignment vertical="center"/>
    </xf>
    <xf numFmtId="0" fontId="3" fillId="0" borderId="8" xfId="0" applyFont="1" applyFill="1" applyBorder="1">
      <alignment vertical="center"/>
    </xf>
    <xf numFmtId="49" fontId="3" fillId="0" borderId="11" xfId="0" applyNumberFormat="1" applyFont="1" applyBorder="1" applyAlignment="1">
      <alignment horizontal="center" vertical="center"/>
    </xf>
    <xf numFmtId="0" fontId="3" fillId="0" borderId="0" xfId="0" applyFont="1" applyAlignment="1">
      <alignment horizontal="right" vertical="center"/>
    </xf>
    <xf numFmtId="0" fontId="3" fillId="0" borderId="10" xfId="0" applyFont="1" applyFill="1" applyBorder="1">
      <alignment vertical="center"/>
    </xf>
    <xf numFmtId="0" fontId="3" fillId="0" borderId="10" xfId="0" applyFont="1" applyBorder="1" applyAlignment="1">
      <alignment horizontal="center" vertical="center"/>
    </xf>
    <xf numFmtId="0" fontId="3" fillId="0" borderId="7" xfId="0" applyFont="1" applyBorder="1" applyAlignment="1">
      <alignment horizontal="righ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38" fontId="3" fillId="0" borderId="1" xfId="1" applyFont="1" applyBorder="1">
      <alignment vertical="center"/>
    </xf>
    <xf numFmtId="3" fontId="3" fillId="0" borderId="10" xfId="0" applyNumberFormat="1" applyFont="1" applyBorder="1">
      <alignment vertical="center"/>
    </xf>
    <xf numFmtId="3" fontId="3" fillId="0" borderId="12" xfId="0" applyNumberFormat="1" applyFont="1" applyBorder="1">
      <alignment vertical="center"/>
    </xf>
    <xf numFmtId="3" fontId="3" fillId="0" borderId="10" xfId="0" applyNumberFormat="1" applyFont="1" applyFill="1" applyBorder="1">
      <alignment vertical="center"/>
    </xf>
    <xf numFmtId="3" fontId="3" fillId="0" borderId="1" xfId="0" applyNumberFormat="1" applyFont="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1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1" xfId="0" applyFont="1" applyFill="1" applyBorder="1">
      <alignment vertical="center"/>
    </xf>
    <xf numFmtId="0" fontId="3" fillId="3" borderId="10" xfId="0" applyFont="1" applyFill="1" applyBorder="1">
      <alignment vertical="center"/>
    </xf>
    <xf numFmtId="0" fontId="3" fillId="3" borderId="11" xfId="0" applyFont="1" applyFill="1" applyBorder="1">
      <alignment vertical="center"/>
    </xf>
    <xf numFmtId="0" fontId="3" fillId="3" borderId="1" xfId="0" applyFont="1" applyFill="1" applyBorder="1">
      <alignment vertical="center"/>
    </xf>
    <xf numFmtId="0" fontId="3" fillId="3" borderId="5" xfId="0" applyFont="1" applyFill="1" applyBorder="1">
      <alignment vertical="center"/>
    </xf>
    <xf numFmtId="0" fontId="3" fillId="3" borderId="0" xfId="0" applyFont="1" applyFill="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14" xfId="0" applyFont="1" applyFill="1" applyBorder="1">
      <alignment vertical="center"/>
    </xf>
    <xf numFmtId="0" fontId="3" fillId="3" borderId="2" xfId="0" applyFont="1" applyFill="1" applyBorder="1">
      <alignment vertical="center"/>
    </xf>
    <xf numFmtId="0" fontId="3" fillId="4" borderId="11" xfId="0" applyFont="1" applyFill="1" applyBorder="1">
      <alignment vertical="center"/>
    </xf>
    <xf numFmtId="0" fontId="3" fillId="4" borderId="1" xfId="0" applyFont="1" applyFill="1" applyBorder="1">
      <alignment vertical="center"/>
    </xf>
    <xf numFmtId="0" fontId="3" fillId="4" borderId="2" xfId="0" applyFont="1" applyFill="1" applyBorder="1">
      <alignment vertical="center"/>
    </xf>
    <xf numFmtId="0" fontId="3" fillId="4" borderId="8" xfId="0" applyFont="1" applyFill="1" applyBorder="1">
      <alignment vertical="center"/>
    </xf>
    <xf numFmtId="0" fontId="3" fillId="4" borderId="14" xfId="0" applyFont="1" applyFill="1" applyBorder="1">
      <alignment vertical="center"/>
    </xf>
    <xf numFmtId="0" fontId="3" fillId="5" borderId="2" xfId="0" applyFont="1" applyFill="1" applyBorder="1">
      <alignment vertical="center"/>
    </xf>
    <xf numFmtId="0" fontId="3" fillId="5" borderId="5" xfId="0" applyFont="1" applyFill="1" applyBorder="1">
      <alignment vertical="center"/>
    </xf>
    <xf numFmtId="0" fontId="4" fillId="5" borderId="7" xfId="0" applyFont="1" applyFill="1" applyBorder="1">
      <alignment vertical="center"/>
    </xf>
    <xf numFmtId="0" fontId="4" fillId="5" borderId="11" xfId="0" applyFont="1" applyFill="1" applyBorder="1">
      <alignment vertical="center"/>
    </xf>
    <xf numFmtId="0" fontId="4" fillId="5" borderId="1" xfId="0" applyFont="1" applyFill="1" applyBorder="1">
      <alignment vertical="center"/>
    </xf>
    <xf numFmtId="0" fontId="4" fillId="5" borderId="10" xfId="0" applyFont="1" applyFill="1" applyBorder="1">
      <alignment vertical="center"/>
    </xf>
    <xf numFmtId="0" fontId="4" fillId="4" borderId="10" xfId="0" applyFont="1" applyFill="1" applyBorder="1">
      <alignment vertical="center"/>
    </xf>
    <xf numFmtId="0" fontId="4" fillId="4" borderId="7" xfId="0" applyFont="1" applyFill="1" applyBorder="1">
      <alignment vertical="center"/>
    </xf>
    <xf numFmtId="0" fontId="3" fillId="6" borderId="2" xfId="0" applyFont="1" applyFill="1" applyBorder="1">
      <alignment vertical="center"/>
    </xf>
    <xf numFmtId="0" fontId="3" fillId="6" borderId="3" xfId="0" applyFont="1" applyFill="1" applyBorder="1" applyAlignment="1">
      <alignment vertical="center"/>
    </xf>
    <xf numFmtId="0" fontId="3" fillId="6" borderId="10" xfId="0" applyFont="1" applyFill="1" applyBorder="1" applyAlignment="1">
      <alignment vertical="center"/>
    </xf>
    <xf numFmtId="0" fontId="3" fillId="6" borderId="11" xfId="0" applyFont="1" applyFill="1" applyBorder="1" applyAlignment="1">
      <alignment vertical="center"/>
    </xf>
    <xf numFmtId="0" fontId="3" fillId="6" borderId="11" xfId="0" applyFont="1" applyFill="1" applyBorder="1">
      <alignment vertical="center"/>
    </xf>
    <xf numFmtId="0" fontId="3" fillId="6" borderId="12"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1" xfId="0" applyFont="1" applyFill="1" applyBorder="1">
      <alignment vertical="center"/>
    </xf>
    <xf numFmtId="0" fontId="3" fillId="2" borderId="9" xfId="0" applyFont="1" applyFill="1" applyBorder="1">
      <alignment vertical="center"/>
    </xf>
    <xf numFmtId="3" fontId="3" fillId="0" borderId="12" xfId="0" applyNumberFormat="1" applyFont="1" applyFill="1" applyBorder="1">
      <alignment vertical="center"/>
    </xf>
    <xf numFmtId="0" fontId="3" fillId="7" borderId="5" xfId="0" applyFont="1" applyFill="1" applyBorder="1">
      <alignment vertical="center"/>
    </xf>
    <xf numFmtId="0" fontId="3" fillId="7" borderId="8" xfId="0" applyFont="1" applyFill="1" applyBorder="1">
      <alignment vertical="center"/>
    </xf>
    <xf numFmtId="0" fontId="3" fillId="7" borderId="14" xfId="0" applyFont="1" applyFill="1" applyBorder="1">
      <alignment vertical="center"/>
    </xf>
    <xf numFmtId="0" fontId="4" fillId="4" borderId="5" xfId="0" applyFont="1" applyFill="1" applyBorder="1">
      <alignment vertical="center"/>
    </xf>
    <xf numFmtId="0" fontId="4" fillId="4" borderId="0"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4" fillId="4" borderId="14" xfId="0" applyFont="1" applyFill="1" applyBorder="1">
      <alignment vertical="center"/>
    </xf>
    <xf numFmtId="0" fontId="4" fillId="4" borderId="11" xfId="0" applyFont="1" applyFill="1" applyBorder="1">
      <alignment vertical="center"/>
    </xf>
    <xf numFmtId="0" fontId="4" fillId="4" borderId="1" xfId="0" applyFont="1" applyFill="1" applyBorder="1">
      <alignment vertical="center"/>
    </xf>
    <xf numFmtId="0" fontId="4" fillId="4" borderId="12" xfId="0" applyFont="1" applyFill="1" applyBorder="1">
      <alignment vertical="center"/>
    </xf>
    <xf numFmtId="0" fontId="3" fillId="2" borderId="12" xfId="0" applyFont="1" applyFill="1" applyBorder="1">
      <alignment vertical="center"/>
    </xf>
    <xf numFmtId="0" fontId="3" fillId="8" borderId="2" xfId="0" applyFont="1" applyFill="1" applyBorder="1">
      <alignment vertical="center"/>
    </xf>
    <xf numFmtId="0" fontId="3" fillId="8" borderId="3" xfId="0" applyFont="1" applyFill="1" applyBorder="1" applyAlignment="1">
      <alignment vertical="center"/>
    </xf>
    <xf numFmtId="0" fontId="3" fillId="8" borderId="10" xfId="0" applyFont="1" applyFill="1" applyBorder="1" applyAlignment="1">
      <alignment vertical="center"/>
    </xf>
    <xf numFmtId="0" fontId="3" fillId="8" borderId="11" xfId="0" applyFont="1" applyFill="1" applyBorder="1" applyAlignment="1">
      <alignment vertical="center"/>
    </xf>
    <xf numFmtId="0" fontId="3" fillId="8" borderId="11" xfId="0" applyFont="1" applyFill="1" applyBorder="1">
      <alignment vertical="center"/>
    </xf>
    <xf numFmtId="0" fontId="3" fillId="8" borderId="12" xfId="0" applyFont="1" applyFill="1" applyBorder="1">
      <alignment vertical="center"/>
    </xf>
    <xf numFmtId="0" fontId="3" fillId="8" borderId="7" xfId="0" applyFont="1" applyFill="1" applyBorder="1">
      <alignment vertical="center"/>
    </xf>
    <xf numFmtId="0" fontId="3" fillId="8" borderId="8" xfId="0" applyFont="1" applyFill="1" applyBorder="1">
      <alignment vertical="center"/>
    </xf>
    <xf numFmtId="0" fontId="3" fillId="8" borderId="1" xfId="0" applyFont="1" applyFill="1" applyBorder="1">
      <alignmen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3" fillId="7" borderId="2" xfId="0" applyFont="1" applyFill="1" applyBorder="1">
      <alignment vertical="center"/>
    </xf>
    <xf numFmtId="0" fontId="3" fillId="7" borderId="7" xfId="0" applyFont="1" applyFill="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3" fillId="0" borderId="12"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0" borderId="11" xfId="0" applyFont="1" applyBorder="1" applyAlignment="1">
      <alignment horizontal="center" vertical="center"/>
    </xf>
    <xf numFmtId="0" fontId="3" fillId="8" borderId="5" xfId="0" applyFont="1" applyFill="1" applyBorder="1">
      <alignment vertical="center"/>
    </xf>
    <xf numFmtId="0" fontId="3" fillId="8" borderId="0" xfId="0" applyFont="1" applyFill="1" applyBorder="1" applyAlignment="1">
      <alignment vertical="center"/>
    </xf>
    <xf numFmtId="0" fontId="3" fillId="6" borderId="5" xfId="0" applyFont="1" applyFill="1" applyBorder="1">
      <alignment vertical="center"/>
    </xf>
    <xf numFmtId="0" fontId="3" fillId="6" borderId="0" xfId="0" applyFont="1" applyFill="1" applyBorder="1" applyAlignment="1">
      <alignment vertical="center"/>
    </xf>
    <xf numFmtId="0" fontId="3" fillId="6" borderId="12" xfId="0" applyFont="1" applyFill="1" applyBorder="1" applyAlignment="1">
      <alignment vertical="center"/>
    </xf>
    <xf numFmtId="0" fontId="3" fillId="0" borderId="16" xfId="0" applyFont="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9" xfId="0" applyFont="1" applyFill="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3" fillId="0" borderId="7" xfId="0" applyFont="1" applyFill="1" applyBorder="1">
      <alignment vertical="center"/>
    </xf>
    <xf numFmtId="0" fontId="3" fillId="0" borderId="10" xfId="0" applyFont="1" applyBorder="1" applyAlignment="1">
      <alignment horizontal="center" vertical="center"/>
    </xf>
    <xf numFmtId="0" fontId="3" fillId="0" borderId="0" xfId="0" applyFont="1" applyBorder="1" applyAlignment="1">
      <alignment horizontal="left" vertical="center"/>
    </xf>
    <xf numFmtId="0" fontId="3" fillId="9" borderId="1" xfId="0" applyFont="1" applyFill="1" applyBorder="1" applyAlignment="1">
      <alignment horizontal="center" vertical="center" shrinkToFit="1"/>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center" wrapText="1" shrinkToFit="1"/>
    </xf>
    <xf numFmtId="0" fontId="3" fillId="2" borderId="10" xfId="0" applyFont="1" applyFill="1" applyBorder="1" applyAlignment="1">
      <alignment horizontal="centerContinuous" vertical="center"/>
    </xf>
    <xf numFmtId="0" fontId="3" fillId="2" borderId="11" xfId="0" applyFont="1" applyFill="1" applyBorder="1" applyAlignment="1">
      <alignment horizontal="centerContinuous" vertical="center"/>
    </xf>
    <xf numFmtId="0" fontId="3" fillId="2" borderId="12" xfId="0" applyFont="1" applyFill="1" applyBorder="1" applyAlignment="1">
      <alignment horizontal="centerContinuous" vertical="center"/>
    </xf>
    <xf numFmtId="0" fontId="3" fillId="9" borderId="10" xfId="0" applyFont="1" applyFill="1" applyBorder="1" applyAlignment="1">
      <alignment horizontal="centerContinuous" vertical="center"/>
    </xf>
    <xf numFmtId="0" fontId="3" fillId="9" borderId="11" xfId="0" applyFont="1" applyFill="1" applyBorder="1" applyAlignment="1">
      <alignment horizontal="centerContinuous" vertical="center"/>
    </xf>
    <xf numFmtId="0" fontId="3" fillId="9" borderId="12" xfId="0" applyFont="1" applyFill="1" applyBorder="1" applyAlignment="1">
      <alignment horizontal="centerContinuous" vertical="center"/>
    </xf>
    <xf numFmtId="0" fontId="3" fillId="0" borderId="5" xfId="0" applyFont="1" applyBorder="1" applyAlignment="1">
      <alignment horizontal="left" vertical="center"/>
    </xf>
    <xf numFmtId="0" fontId="3" fillId="0" borderId="8"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lignment horizontal="center" vertical="center"/>
    </xf>
    <xf numFmtId="38" fontId="3" fillId="0" borderId="0" xfId="1" applyFont="1" applyBorder="1">
      <alignment vertical="center"/>
    </xf>
    <xf numFmtId="38" fontId="3" fillId="0" borderId="3" xfId="1" applyFont="1" applyBorder="1">
      <alignment vertical="center"/>
    </xf>
    <xf numFmtId="38" fontId="3" fillId="0" borderId="8" xfId="1" applyFont="1" applyBorder="1">
      <alignment vertical="center"/>
    </xf>
    <xf numFmtId="0" fontId="3" fillId="0" borderId="0" xfId="0" applyFont="1" applyBorder="1" applyAlignment="1">
      <alignment horizontal="right"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0" borderId="5" xfId="0" applyFont="1" applyFill="1" applyBorder="1">
      <alignment vertical="center"/>
    </xf>
    <xf numFmtId="0" fontId="3" fillId="0" borderId="1" xfId="0" applyFont="1" applyFill="1" applyBorder="1">
      <alignment vertical="center"/>
    </xf>
    <xf numFmtId="0" fontId="3" fillId="0" borderId="6" xfId="0" applyFont="1" applyFill="1" applyBorder="1">
      <alignment vertical="center"/>
    </xf>
    <xf numFmtId="0" fontId="3" fillId="0" borderId="0" xfId="0" applyFont="1" applyFill="1">
      <alignment vertical="center"/>
    </xf>
    <xf numFmtId="38" fontId="3" fillId="0" borderId="0" xfId="0" applyNumberFormat="1" applyFont="1">
      <alignment vertical="center"/>
    </xf>
    <xf numFmtId="0" fontId="3" fillId="7" borderId="13" xfId="0" applyFont="1" applyFill="1" applyBorder="1">
      <alignment vertical="center"/>
    </xf>
    <xf numFmtId="0" fontId="3" fillId="10" borderId="0" xfId="0" applyFont="1" applyFill="1" applyBorder="1">
      <alignment vertical="center"/>
    </xf>
    <xf numFmtId="0" fontId="3" fillId="10" borderId="9" xfId="0" applyFont="1" applyFill="1" applyBorder="1">
      <alignment vertical="center"/>
    </xf>
    <xf numFmtId="0" fontId="3" fillId="10" borderId="14" xfId="0" applyFont="1" applyFill="1" applyBorder="1">
      <alignment vertical="center"/>
    </xf>
    <xf numFmtId="0" fontId="3" fillId="10" borderId="12" xfId="0" applyFont="1" applyFill="1" applyBorder="1">
      <alignment vertical="center"/>
    </xf>
    <xf numFmtId="0" fontId="3" fillId="10" borderId="8" xfId="0" applyFont="1" applyFill="1" applyBorder="1">
      <alignment vertical="center"/>
    </xf>
    <xf numFmtId="0" fontId="3" fillId="7" borderId="15" xfId="0" applyFont="1" applyFill="1" applyBorder="1">
      <alignment vertical="center"/>
    </xf>
    <xf numFmtId="0" fontId="3" fillId="10" borderId="2" xfId="0" applyFont="1" applyFill="1" applyBorder="1">
      <alignment vertical="center"/>
    </xf>
    <xf numFmtId="0" fontId="3" fillId="10" borderId="3" xfId="0" applyFont="1" applyFill="1" applyBorder="1">
      <alignment vertical="center"/>
    </xf>
    <xf numFmtId="0" fontId="3" fillId="10" borderId="10" xfId="0" applyFont="1" applyFill="1" applyBorder="1">
      <alignment vertical="center"/>
    </xf>
    <xf numFmtId="0" fontId="3" fillId="10" borderId="11" xfId="0" applyFont="1" applyFill="1" applyBorder="1">
      <alignment vertical="center"/>
    </xf>
    <xf numFmtId="0" fontId="3" fillId="7" borderId="11" xfId="0" applyFont="1" applyFill="1" applyBorder="1">
      <alignment vertical="center"/>
    </xf>
    <xf numFmtId="0" fontId="3" fillId="7" borderId="12" xfId="0" applyFont="1" applyFill="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Fill="1" applyBorder="1" applyAlignment="1">
      <alignment horizontal="left" vertical="center"/>
    </xf>
    <xf numFmtId="38" fontId="3" fillId="0" borderId="0" xfId="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edai\Desktop\temp\00_OKZ\PPS_&#21463;&#38936;&#12487;&#12540;&#12479;\190906_&#21442;&#32771;&#36039;&#26009;1_&#38651;&#21147;&#23567;&#22770;&#20104;&#23450;&#20808;&#26045;&#35373;&#12398;&#38651;&#21147;&#38656;&#35201;&#12395;&#38306;&#12377;&#12427;&#24773;&#22577;_0909_15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用（0909）"/>
      <sheetName val="マスタ（0908更新）"/>
      <sheetName val="差分理由の整理"/>
    </sheetNames>
    <sheetDataSet>
      <sheetData sheetId="0">
        <row r="4">
          <cell r="A4" t="str">
            <v>ID</v>
          </cell>
          <cell r="B4" t="str">
            <v>施設名</v>
          </cell>
          <cell r="C4" t="str">
            <v>4月</v>
          </cell>
          <cell r="D4" t="str">
            <v>5月</v>
          </cell>
          <cell r="E4" t="str">
            <v>6月</v>
          </cell>
          <cell r="F4" t="str">
            <v>7月</v>
          </cell>
          <cell r="G4" t="str">
            <v>8月</v>
          </cell>
          <cell r="H4" t="str">
            <v>9月</v>
          </cell>
          <cell r="I4" t="str">
            <v>10月</v>
          </cell>
          <cell r="J4" t="str">
            <v>11月</v>
          </cell>
          <cell r="K4" t="str">
            <v>12月</v>
          </cell>
          <cell r="L4" t="str">
            <v>1月</v>
          </cell>
          <cell r="M4" t="str">
            <v>2月</v>
          </cell>
          <cell r="N4" t="str">
            <v>3月</v>
          </cell>
          <cell r="O4" t="str">
            <v>合計</v>
          </cell>
          <cell r="P4" t="str">
            <v>夏季
全日
※1</v>
          </cell>
          <cell r="Q4" t="str">
            <v>他季
全日
※2</v>
          </cell>
          <cell r="R4" t="str">
            <v>重負荷時間
※3</v>
          </cell>
          <cell r="S4" t="str">
            <v>昼間
時間
※4</v>
          </cell>
          <cell r="T4" t="str">
            <v>夜間
時間
※5</v>
          </cell>
          <cell r="U4" t="str">
            <v>夏季
平日</v>
          </cell>
          <cell r="V4" t="str">
            <v>他季
平日</v>
          </cell>
          <cell r="W4" t="str">
            <v>夏季
休日</v>
          </cell>
          <cell r="X4" t="str">
            <v>他季
休日</v>
          </cell>
          <cell r="Y4" t="str">
            <v>契約電力
(kW)
※6</v>
          </cell>
          <cell r="Z4" t="str">
            <v>力率
(%)</v>
          </cell>
          <cell r="AA4" t="str">
            <v>基本料金請求額
（￥/年）・税抜
※7</v>
          </cell>
          <cell r="AB4" t="str">
            <v>基本料金単価
（￥/kW・月）税抜</v>
          </cell>
          <cell r="AC4" t="str">
            <v>従量料金請求額
（￥/年）・税抜
※8</v>
          </cell>
          <cell r="AD4" t="str">
            <v>従量料金単価
（￥/kWh）・税抜</v>
          </cell>
          <cell r="AE4" t="str">
            <v>合計金額
（￥/年）
（税抜）
※9</v>
          </cell>
        </row>
        <row r="5">
          <cell r="A5">
            <v>1</v>
          </cell>
          <cell r="B5" t="str">
            <v>東庁舎</v>
          </cell>
          <cell r="C5">
            <v>145510</v>
          </cell>
          <cell r="D5">
            <v>116376</v>
          </cell>
          <cell r="E5">
            <v>126966</v>
          </cell>
          <cell r="F5">
            <v>159082</v>
          </cell>
          <cell r="G5">
            <v>218124</v>
          </cell>
          <cell r="H5">
            <v>253903</v>
          </cell>
          <cell r="I5">
            <v>169966</v>
          </cell>
          <cell r="J5">
            <v>131633</v>
          </cell>
          <cell r="K5">
            <v>118637</v>
          </cell>
          <cell r="L5">
            <v>143702</v>
          </cell>
          <cell r="M5">
            <v>170038</v>
          </cell>
          <cell r="N5">
            <v>153022</v>
          </cell>
          <cell r="O5">
            <v>1906959</v>
          </cell>
          <cell r="P5">
            <v>631109</v>
          </cell>
          <cell r="Q5">
            <v>1275850</v>
          </cell>
          <cell r="Y5">
            <v>1000</v>
          </cell>
          <cell r="Z5">
            <v>1</v>
          </cell>
          <cell r="AA5">
            <v>10585994</v>
          </cell>
          <cell r="AB5">
            <v>882.17</v>
          </cell>
          <cell r="AC5">
            <v>21102471</v>
          </cell>
          <cell r="AD5">
            <v>11.07</v>
          </cell>
          <cell r="AE5">
            <v>31688465</v>
          </cell>
        </row>
        <row r="6">
          <cell r="A6">
            <v>2</v>
          </cell>
          <cell r="B6" t="str">
            <v>西庁舎</v>
          </cell>
          <cell r="C6">
            <v>161803</v>
          </cell>
          <cell r="D6">
            <v>134378</v>
          </cell>
          <cell r="E6">
            <v>143818</v>
          </cell>
          <cell r="F6">
            <v>167021</v>
          </cell>
          <cell r="G6">
            <v>211805</v>
          </cell>
          <cell r="H6">
            <v>223154</v>
          </cell>
          <cell r="I6">
            <v>168675</v>
          </cell>
          <cell r="J6">
            <v>150103</v>
          </cell>
          <cell r="K6">
            <v>139020</v>
          </cell>
          <cell r="L6">
            <v>160246</v>
          </cell>
          <cell r="M6">
            <v>173342</v>
          </cell>
          <cell r="N6">
            <v>160493</v>
          </cell>
          <cell r="O6">
            <v>1993858</v>
          </cell>
          <cell r="P6">
            <v>601980</v>
          </cell>
          <cell r="Q6">
            <v>1391878</v>
          </cell>
          <cell r="Y6">
            <v>900</v>
          </cell>
          <cell r="Z6">
            <v>1</v>
          </cell>
          <cell r="AA6">
            <v>9527395</v>
          </cell>
          <cell r="AB6">
            <v>882.17</v>
          </cell>
          <cell r="AC6">
            <v>21848004</v>
          </cell>
          <cell r="AD6">
            <v>10.96</v>
          </cell>
          <cell r="AE6">
            <v>31375399</v>
          </cell>
        </row>
        <row r="7">
          <cell r="A7">
            <v>3</v>
          </cell>
          <cell r="B7" t="str">
            <v>市役所分館</v>
          </cell>
          <cell r="C7">
            <v>5142</v>
          </cell>
          <cell r="D7">
            <v>4052</v>
          </cell>
          <cell r="E7">
            <v>4320</v>
          </cell>
          <cell r="F7">
            <v>5230</v>
          </cell>
          <cell r="G7">
            <v>9180</v>
          </cell>
          <cell r="H7">
            <v>8207</v>
          </cell>
          <cell r="I7">
            <v>4067</v>
          </cell>
          <cell r="J7">
            <v>3418</v>
          </cell>
          <cell r="K7">
            <v>4016</v>
          </cell>
          <cell r="L7">
            <v>5883</v>
          </cell>
          <cell r="M7">
            <v>8042</v>
          </cell>
          <cell r="N7">
            <v>6199</v>
          </cell>
          <cell r="O7">
            <v>67756</v>
          </cell>
          <cell r="P7">
            <v>22617</v>
          </cell>
          <cell r="Q7">
            <v>45139</v>
          </cell>
          <cell r="Y7">
            <v>83</v>
          </cell>
          <cell r="Z7">
            <v>0.99</v>
          </cell>
          <cell r="AA7">
            <v>1255304</v>
          </cell>
          <cell r="AB7">
            <v>1260.3499999999999</v>
          </cell>
          <cell r="AC7">
            <v>1018044</v>
          </cell>
          <cell r="AD7">
            <v>15.03</v>
          </cell>
          <cell r="AE7">
            <v>2273348</v>
          </cell>
        </row>
        <row r="8">
          <cell r="A8">
            <v>4</v>
          </cell>
          <cell r="B8" t="str">
            <v>市役所東駐車場</v>
          </cell>
          <cell r="C8">
            <v>5766</v>
          </cell>
          <cell r="D8">
            <v>5389</v>
          </cell>
          <cell r="E8">
            <v>5532</v>
          </cell>
          <cell r="F8">
            <v>5633</v>
          </cell>
          <cell r="G8">
            <v>5989</v>
          </cell>
          <cell r="H8">
            <v>5961</v>
          </cell>
          <cell r="I8">
            <v>5613</v>
          </cell>
          <cell r="J8">
            <v>5783</v>
          </cell>
          <cell r="K8">
            <v>5478</v>
          </cell>
          <cell r="L8">
            <v>5134</v>
          </cell>
          <cell r="M8">
            <v>5626</v>
          </cell>
          <cell r="N8">
            <v>5037</v>
          </cell>
          <cell r="O8">
            <v>66941</v>
          </cell>
          <cell r="P8">
            <v>17583</v>
          </cell>
          <cell r="Q8">
            <v>49358</v>
          </cell>
          <cell r="Y8">
            <v>52</v>
          </cell>
          <cell r="Z8">
            <v>1</v>
          </cell>
          <cell r="AA8">
            <v>777773</v>
          </cell>
          <cell r="AB8">
            <v>1246.43</v>
          </cell>
          <cell r="AC8">
            <v>1001081</v>
          </cell>
          <cell r="AD8">
            <v>14.95</v>
          </cell>
          <cell r="AE8">
            <v>1778854</v>
          </cell>
        </row>
        <row r="9">
          <cell r="A9">
            <v>5</v>
          </cell>
          <cell r="B9" t="str">
            <v>岡崎市体育館</v>
          </cell>
          <cell r="C9">
            <v>31676</v>
          </cell>
          <cell r="D9">
            <v>31929</v>
          </cell>
          <cell r="E9">
            <v>31853</v>
          </cell>
          <cell r="F9">
            <v>31308</v>
          </cell>
          <cell r="G9">
            <v>41441</v>
          </cell>
          <cell r="H9">
            <v>35984</v>
          </cell>
          <cell r="I9">
            <v>30378</v>
          </cell>
          <cell r="J9">
            <v>30962</v>
          </cell>
          <cell r="K9">
            <v>31755</v>
          </cell>
          <cell r="L9">
            <v>28997</v>
          </cell>
          <cell r="M9">
            <v>38144</v>
          </cell>
          <cell r="N9">
            <v>31899</v>
          </cell>
          <cell r="O9">
            <v>396326</v>
          </cell>
          <cell r="P9">
            <v>108733</v>
          </cell>
          <cell r="Q9">
            <v>287593</v>
          </cell>
          <cell r="Y9">
            <v>208</v>
          </cell>
          <cell r="Z9">
            <v>0.98666666666666669</v>
          </cell>
          <cell r="AA9">
            <v>3136904</v>
          </cell>
          <cell r="AB9">
            <v>1256.77</v>
          </cell>
          <cell r="AC9">
            <v>5931517</v>
          </cell>
          <cell r="AD9">
            <v>14.97</v>
          </cell>
          <cell r="AE9">
            <v>9068421</v>
          </cell>
        </row>
        <row r="10">
          <cell r="A10">
            <v>6</v>
          </cell>
          <cell r="B10" t="str">
            <v>境公園</v>
          </cell>
          <cell r="C10">
            <v>760</v>
          </cell>
          <cell r="D10">
            <v>3466</v>
          </cell>
          <cell r="E10">
            <v>3619</v>
          </cell>
          <cell r="F10">
            <v>3591</v>
          </cell>
          <cell r="G10">
            <v>3679</v>
          </cell>
          <cell r="H10">
            <v>3567</v>
          </cell>
          <cell r="I10">
            <v>3223</v>
          </cell>
          <cell r="J10">
            <v>4569</v>
          </cell>
          <cell r="K10">
            <v>0</v>
          </cell>
          <cell r="L10">
            <v>0</v>
          </cell>
          <cell r="M10">
            <v>0</v>
          </cell>
          <cell r="N10">
            <v>6</v>
          </cell>
          <cell r="O10">
            <v>26480</v>
          </cell>
          <cell r="P10">
            <v>10837</v>
          </cell>
          <cell r="Q10">
            <v>15643</v>
          </cell>
          <cell r="Y10">
            <v>121</v>
          </cell>
          <cell r="Z10">
            <v>0.96250000000000002</v>
          </cell>
          <cell r="AA10">
            <v>1652953</v>
          </cell>
          <cell r="AB10">
            <v>1138.4000000000001</v>
          </cell>
          <cell r="AC10">
            <v>399846</v>
          </cell>
          <cell r="AD10">
            <v>15.1</v>
          </cell>
          <cell r="AE10">
            <v>2052799</v>
          </cell>
        </row>
        <row r="11">
          <cell r="A11">
            <v>7</v>
          </cell>
          <cell r="B11" t="str">
            <v>南公園</v>
          </cell>
          <cell r="C11">
            <v>625</v>
          </cell>
          <cell r="D11">
            <v>537</v>
          </cell>
          <cell r="E11">
            <v>1336</v>
          </cell>
          <cell r="F11">
            <v>1646</v>
          </cell>
          <cell r="G11">
            <v>1377</v>
          </cell>
          <cell r="H11">
            <v>1657</v>
          </cell>
          <cell r="I11">
            <v>1226</v>
          </cell>
          <cell r="J11">
            <v>1227</v>
          </cell>
          <cell r="K11">
            <v>0</v>
          </cell>
          <cell r="L11">
            <v>0</v>
          </cell>
          <cell r="M11">
            <v>0</v>
          </cell>
          <cell r="N11">
            <v>0</v>
          </cell>
          <cell r="O11">
            <v>9631</v>
          </cell>
          <cell r="P11">
            <v>4680</v>
          </cell>
          <cell r="Q11">
            <v>4951</v>
          </cell>
          <cell r="Y11">
            <v>104</v>
          </cell>
          <cell r="Z11">
            <v>0.95</v>
          </cell>
          <cell r="AA11">
            <v>1361449</v>
          </cell>
          <cell r="AB11">
            <v>1090.9000000000001</v>
          </cell>
          <cell r="AC11">
            <v>146159</v>
          </cell>
          <cell r="AD11">
            <v>15.18</v>
          </cell>
          <cell r="AE11">
            <v>1507608</v>
          </cell>
        </row>
        <row r="12">
          <cell r="A12">
            <v>8</v>
          </cell>
          <cell r="B12" t="str">
            <v>日名公園</v>
          </cell>
          <cell r="C12">
            <v>455</v>
          </cell>
          <cell r="D12">
            <v>1468</v>
          </cell>
          <cell r="E12">
            <v>1210</v>
          </cell>
          <cell r="F12">
            <v>1236</v>
          </cell>
          <cell r="G12">
            <v>1710</v>
          </cell>
          <cell r="H12">
            <v>1045</v>
          </cell>
          <cell r="I12">
            <v>1010</v>
          </cell>
          <cell r="J12">
            <v>1574</v>
          </cell>
          <cell r="K12">
            <v>0</v>
          </cell>
          <cell r="L12">
            <v>0</v>
          </cell>
          <cell r="M12">
            <v>0</v>
          </cell>
          <cell r="N12">
            <v>0</v>
          </cell>
          <cell r="O12">
            <v>9708</v>
          </cell>
          <cell r="P12">
            <v>3991</v>
          </cell>
          <cell r="Q12">
            <v>5717</v>
          </cell>
          <cell r="Y12">
            <v>87</v>
          </cell>
          <cell r="Z12">
            <v>0.95</v>
          </cell>
          <cell r="AA12">
            <v>1147878</v>
          </cell>
          <cell r="AB12">
            <v>1099.5</v>
          </cell>
          <cell r="AC12">
            <v>146608</v>
          </cell>
          <cell r="AD12">
            <v>15.1</v>
          </cell>
          <cell r="AE12">
            <v>1294486</v>
          </cell>
        </row>
        <row r="13">
          <cell r="A13">
            <v>9</v>
          </cell>
          <cell r="B13" t="str">
            <v>明神橋公園</v>
          </cell>
          <cell r="C13">
            <v>132</v>
          </cell>
          <cell r="D13">
            <v>1134</v>
          </cell>
          <cell r="E13">
            <v>2326</v>
          </cell>
          <cell r="F13">
            <v>1436</v>
          </cell>
          <cell r="G13">
            <v>1437</v>
          </cell>
          <cell r="H13">
            <v>455</v>
          </cell>
          <cell r="I13">
            <v>1843</v>
          </cell>
          <cell r="J13">
            <v>1294</v>
          </cell>
          <cell r="K13">
            <v>0</v>
          </cell>
          <cell r="L13">
            <v>0</v>
          </cell>
          <cell r="M13">
            <v>0</v>
          </cell>
          <cell r="N13">
            <v>0</v>
          </cell>
          <cell r="O13">
            <v>10057</v>
          </cell>
          <cell r="P13">
            <v>3328</v>
          </cell>
          <cell r="Q13">
            <v>6729</v>
          </cell>
          <cell r="Y13">
            <v>69</v>
          </cell>
          <cell r="Z13">
            <v>0.95</v>
          </cell>
          <cell r="AA13">
            <v>910487</v>
          </cell>
          <cell r="AB13">
            <v>1099.6199999999999</v>
          </cell>
          <cell r="AC13">
            <v>151080</v>
          </cell>
          <cell r="AD13">
            <v>15.02</v>
          </cell>
          <cell r="AE13">
            <v>1061567</v>
          </cell>
        </row>
        <row r="14">
          <cell r="A14">
            <v>10</v>
          </cell>
          <cell r="B14" t="str">
            <v>額田運動広場</v>
          </cell>
          <cell r="C14">
            <v>963</v>
          </cell>
          <cell r="D14">
            <v>895</v>
          </cell>
          <cell r="E14">
            <v>950</v>
          </cell>
          <cell r="F14">
            <v>905</v>
          </cell>
          <cell r="G14">
            <v>1001</v>
          </cell>
          <cell r="H14">
            <v>1005</v>
          </cell>
          <cell r="I14">
            <v>1018</v>
          </cell>
          <cell r="J14">
            <v>1069</v>
          </cell>
          <cell r="K14">
            <v>1329</v>
          </cell>
          <cell r="L14">
            <v>1355</v>
          </cell>
          <cell r="M14">
            <v>1324</v>
          </cell>
          <cell r="N14">
            <v>806</v>
          </cell>
          <cell r="O14">
            <v>12620</v>
          </cell>
          <cell r="P14">
            <v>2911</v>
          </cell>
          <cell r="Q14">
            <v>9709</v>
          </cell>
          <cell r="Y14">
            <v>101</v>
          </cell>
          <cell r="Z14">
            <v>1</v>
          </cell>
          <cell r="AA14">
            <v>1497310</v>
          </cell>
          <cell r="AB14">
            <v>1235.4000000000001</v>
          </cell>
          <cell r="AC14">
            <v>188328</v>
          </cell>
          <cell r="AD14">
            <v>14.92</v>
          </cell>
          <cell r="AE14">
            <v>1685638</v>
          </cell>
        </row>
        <row r="15">
          <cell r="A15">
            <v>11</v>
          </cell>
          <cell r="B15" t="str">
            <v>六名公園運動場</v>
          </cell>
          <cell r="C15">
            <v>1691</v>
          </cell>
          <cell r="D15">
            <v>1933</v>
          </cell>
          <cell r="E15">
            <v>1743</v>
          </cell>
          <cell r="F15">
            <v>2058</v>
          </cell>
          <cell r="G15">
            <v>2537</v>
          </cell>
          <cell r="H15">
            <v>2028</v>
          </cell>
          <cell r="I15">
            <v>2560</v>
          </cell>
          <cell r="J15">
            <v>2876</v>
          </cell>
          <cell r="K15">
            <v>1396</v>
          </cell>
          <cell r="L15">
            <v>1423</v>
          </cell>
          <cell r="M15">
            <v>1385</v>
          </cell>
          <cell r="N15">
            <v>1206</v>
          </cell>
          <cell r="O15">
            <v>22836</v>
          </cell>
          <cell r="P15">
            <v>6623</v>
          </cell>
          <cell r="Q15">
            <v>16213</v>
          </cell>
          <cell r="Y15">
            <v>64</v>
          </cell>
          <cell r="Z15">
            <v>1</v>
          </cell>
          <cell r="AA15">
            <v>950112</v>
          </cell>
          <cell r="AB15">
            <v>1237.1300000000001</v>
          </cell>
          <cell r="AC15">
            <v>342124</v>
          </cell>
          <cell r="AD15">
            <v>14.98</v>
          </cell>
          <cell r="AE15">
            <v>1292236</v>
          </cell>
        </row>
        <row r="16">
          <cell r="A16">
            <v>12</v>
          </cell>
          <cell r="B16" t="str">
            <v>花園体育（農業者体育）センター</v>
          </cell>
          <cell r="C16">
            <v>243</v>
          </cell>
          <cell r="D16">
            <v>1032</v>
          </cell>
          <cell r="E16">
            <v>1184</v>
          </cell>
          <cell r="F16">
            <v>1317</v>
          </cell>
          <cell r="G16">
            <v>1049</v>
          </cell>
          <cell r="H16">
            <v>811</v>
          </cell>
          <cell r="I16">
            <v>1076</v>
          </cell>
          <cell r="J16">
            <v>931</v>
          </cell>
          <cell r="K16">
            <v>0</v>
          </cell>
          <cell r="L16">
            <v>0</v>
          </cell>
          <cell r="M16">
            <v>0</v>
          </cell>
          <cell r="N16">
            <v>0</v>
          </cell>
          <cell r="O16">
            <v>7643</v>
          </cell>
          <cell r="P16">
            <v>3177</v>
          </cell>
          <cell r="Q16">
            <v>4466</v>
          </cell>
          <cell r="Y16">
            <v>67</v>
          </cell>
          <cell r="Z16">
            <v>0.95</v>
          </cell>
          <cell r="AA16">
            <v>880591</v>
          </cell>
          <cell r="AB16">
            <v>1095.26</v>
          </cell>
          <cell r="AC16">
            <v>115457</v>
          </cell>
          <cell r="AD16">
            <v>15.11</v>
          </cell>
          <cell r="AE16">
            <v>996048</v>
          </cell>
        </row>
        <row r="17">
          <cell r="A17">
            <v>13</v>
          </cell>
          <cell r="B17" t="str">
            <v>岡崎中央総合公園体育館・武道館</v>
          </cell>
          <cell r="C17">
            <v>131703</v>
          </cell>
          <cell r="D17">
            <v>131885</v>
          </cell>
          <cell r="E17">
            <v>135859</v>
          </cell>
          <cell r="F17">
            <v>201014</v>
          </cell>
          <cell r="G17">
            <v>195849</v>
          </cell>
          <cell r="H17">
            <v>160167</v>
          </cell>
          <cell r="I17">
            <v>140544</v>
          </cell>
          <cell r="J17">
            <v>115534</v>
          </cell>
          <cell r="K17">
            <v>120288</v>
          </cell>
          <cell r="L17">
            <v>107172</v>
          </cell>
          <cell r="M17">
            <v>100780</v>
          </cell>
          <cell r="N17">
            <v>113592</v>
          </cell>
          <cell r="O17">
            <v>1654387</v>
          </cell>
          <cell r="P17">
            <v>557030</v>
          </cell>
          <cell r="Q17">
            <v>1097357</v>
          </cell>
          <cell r="U17">
            <v>331733</v>
          </cell>
          <cell r="V17">
            <v>655562</v>
          </cell>
          <cell r="W17">
            <v>225297</v>
          </cell>
          <cell r="X17">
            <v>441795</v>
          </cell>
          <cell r="Y17">
            <v>1000</v>
          </cell>
          <cell r="Z17">
            <v>1</v>
          </cell>
          <cell r="AA17">
            <v>14272513</v>
          </cell>
          <cell r="AB17">
            <v>1189.3800000000001</v>
          </cell>
          <cell r="AC17">
            <v>24324763</v>
          </cell>
          <cell r="AD17">
            <v>14.7</v>
          </cell>
          <cell r="AE17">
            <v>38597276</v>
          </cell>
        </row>
        <row r="18">
          <cell r="A18">
            <v>14</v>
          </cell>
          <cell r="B18" t="str">
            <v>額田センター</v>
          </cell>
          <cell r="C18">
            <v>9988</v>
          </cell>
          <cell r="D18">
            <v>7489</v>
          </cell>
          <cell r="E18">
            <v>7996</v>
          </cell>
          <cell r="F18">
            <v>9840</v>
          </cell>
          <cell r="G18">
            <v>15163</v>
          </cell>
          <cell r="H18">
            <v>13710</v>
          </cell>
          <cell r="I18">
            <v>7550</v>
          </cell>
          <cell r="J18">
            <v>6940</v>
          </cell>
          <cell r="K18">
            <v>7964</v>
          </cell>
          <cell r="L18">
            <v>10398</v>
          </cell>
          <cell r="M18">
            <v>14093</v>
          </cell>
          <cell r="N18">
            <v>10408</v>
          </cell>
          <cell r="O18">
            <v>121539</v>
          </cell>
          <cell r="P18">
            <v>38713</v>
          </cell>
          <cell r="Q18">
            <v>82826</v>
          </cell>
          <cell r="Y18">
            <v>81</v>
          </cell>
          <cell r="Z18">
            <v>1</v>
          </cell>
          <cell r="AA18">
            <v>1228771</v>
          </cell>
          <cell r="AB18">
            <v>1264.17</v>
          </cell>
          <cell r="AC18">
            <v>1824303</v>
          </cell>
          <cell r="AD18">
            <v>15.01</v>
          </cell>
          <cell r="AE18">
            <v>3053074</v>
          </cell>
        </row>
        <row r="19">
          <cell r="A19">
            <v>15</v>
          </cell>
          <cell r="B19" t="str">
            <v>岡崎城</v>
          </cell>
          <cell r="C19">
            <v>9254</v>
          </cell>
          <cell r="D19">
            <v>6419</v>
          </cell>
          <cell r="E19">
            <v>5582</v>
          </cell>
          <cell r="F19">
            <v>5810</v>
          </cell>
          <cell r="G19">
            <v>11410</v>
          </cell>
          <cell r="H19">
            <v>12111</v>
          </cell>
          <cell r="I19">
            <v>7927</v>
          </cell>
          <cell r="J19">
            <v>6361</v>
          </cell>
          <cell r="K19">
            <v>7962</v>
          </cell>
          <cell r="L19">
            <v>12965</v>
          </cell>
          <cell r="M19">
            <v>15248</v>
          </cell>
          <cell r="N19">
            <v>12161</v>
          </cell>
          <cell r="O19">
            <v>113210</v>
          </cell>
          <cell r="P19">
            <v>29331</v>
          </cell>
          <cell r="Q19">
            <v>83879</v>
          </cell>
          <cell r="Y19">
            <v>58</v>
          </cell>
          <cell r="Z19">
            <v>1</v>
          </cell>
          <cell r="AA19">
            <v>867324</v>
          </cell>
          <cell r="AB19">
            <v>1246.1600000000001</v>
          </cell>
          <cell r="AC19">
            <v>1692618</v>
          </cell>
          <cell r="AD19">
            <v>14.95</v>
          </cell>
          <cell r="AE19">
            <v>2559942</v>
          </cell>
        </row>
        <row r="20">
          <cell r="A20">
            <v>16</v>
          </cell>
          <cell r="B20" t="str">
            <v>三河武士のやかた家康館</v>
          </cell>
          <cell r="C20">
            <v>12936</v>
          </cell>
          <cell r="D20">
            <v>11027</v>
          </cell>
          <cell r="E20">
            <v>11974</v>
          </cell>
          <cell r="F20">
            <v>12409</v>
          </cell>
          <cell r="G20">
            <v>14688</v>
          </cell>
          <cell r="H20">
            <v>15753</v>
          </cell>
          <cell r="I20">
            <v>12796</v>
          </cell>
          <cell r="J20">
            <v>9787</v>
          </cell>
          <cell r="K20">
            <v>8817</v>
          </cell>
          <cell r="L20">
            <v>12078</v>
          </cell>
          <cell r="M20">
            <v>13684</v>
          </cell>
          <cell r="N20">
            <v>11721</v>
          </cell>
          <cell r="O20">
            <v>147670</v>
          </cell>
          <cell r="P20">
            <v>42850</v>
          </cell>
          <cell r="Q20">
            <v>104820</v>
          </cell>
          <cell r="Y20">
            <v>65</v>
          </cell>
          <cell r="Z20">
            <v>0.9966666666666667</v>
          </cell>
          <cell r="AA20">
            <v>1092739</v>
          </cell>
          <cell r="AB20">
            <v>1400.95</v>
          </cell>
          <cell r="AC20">
            <v>2070712</v>
          </cell>
          <cell r="AD20">
            <v>14.02</v>
          </cell>
          <cell r="AE20">
            <v>3163451</v>
          </cell>
        </row>
        <row r="21">
          <cell r="A21">
            <v>17</v>
          </cell>
          <cell r="B21" t="str">
            <v>竜美丘会館</v>
          </cell>
          <cell r="C21">
            <v>35827</v>
          </cell>
          <cell r="D21">
            <v>34494</v>
          </cell>
          <cell r="E21">
            <v>49616</v>
          </cell>
          <cell r="F21">
            <v>53618</v>
          </cell>
          <cell r="G21">
            <v>68668</v>
          </cell>
          <cell r="H21">
            <v>59957</v>
          </cell>
          <cell r="I21">
            <v>52640</v>
          </cell>
          <cell r="J21">
            <v>38339</v>
          </cell>
          <cell r="K21">
            <v>36514</v>
          </cell>
          <cell r="L21">
            <v>30956</v>
          </cell>
          <cell r="M21">
            <v>44851</v>
          </cell>
          <cell r="N21">
            <v>39726</v>
          </cell>
          <cell r="O21">
            <v>545206</v>
          </cell>
          <cell r="P21">
            <v>182243</v>
          </cell>
          <cell r="Q21">
            <v>362963</v>
          </cell>
          <cell r="Y21">
            <v>285</v>
          </cell>
          <cell r="Z21">
            <v>1</v>
          </cell>
          <cell r="AA21">
            <v>4260849</v>
          </cell>
          <cell r="AB21">
            <v>1245.8599999999999</v>
          </cell>
          <cell r="AC21">
            <v>8192055</v>
          </cell>
          <cell r="AD21">
            <v>15.03</v>
          </cell>
          <cell r="AE21">
            <v>12452904</v>
          </cell>
        </row>
        <row r="22">
          <cell r="A22">
            <v>18</v>
          </cell>
          <cell r="B22" t="str">
            <v>岡崎市せきれいホ－ル</v>
          </cell>
          <cell r="C22">
            <v>13209</v>
          </cell>
          <cell r="D22">
            <v>10101</v>
          </cell>
          <cell r="E22">
            <v>12017</v>
          </cell>
          <cell r="F22">
            <v>16896</v>
          </cell>
          <cell r="G22">
            <v>33302</v>
          </cell>
          <cell r="H22">
            <v>29869</v>
          </cell>
          <cell r="I22">
            <v>16465</v>
          </cell>
          <cell r="J22">
            <v>12341</v>
          </cell>
          <cell r="K22">
            <v>10568</v>
          </cell>
          <cell r="L22">
            <v>15210</v>
          </cell>
          <cell r="M22">
            <v>13556</v>
          </cell>
          <cell r="N22">
            <v>12366</v>
          </cell>
          <cell r="O22">
            <v>195900</v>
          </cell>
          <cell r="P22">
            <v>80067</v>
          </cell>
          <cell r="Q22">
            <v>115833</v>
          </cell>
          <cell r="Y22">
            <v>183</v>
          </cell>
          <cell r="Z22">
            <v>0.995</v>
          </cell>
          <cell r="AA22">
            <v>2751029</v>
          </cell>
          <cell r="AB22">
            <v>1252.75</v>
          </cell>
          <cell r="AC22">
            <v>2957967</v>
          </cell>
          <cell r="AD22">
            <v>15.1</v>
          </cell>
          <cell r="AE22">
            <v>5708996</v>
          </cell>
        </row>
        <row r="23">
          <cell r="A23">
            <v>19</v>
          </cell>
          <cell r="B23" t="str">
            <v>市民会館</v>
          </cell>
          <cell r="C23">
            <v>48218</v>
          </cell>
          <cell r="D23">
            <v>27308</v>
          </cell>
          <cell r="E23">
            <v>40391</v>
          </cell>
          <cell r="F23">
            <v>50560</v>
          </cell>
          <cell r="G23">
            <v>74833</v>
          </cell>
          <cell r="H23">
            <v>81736</v>
          </cell>
          <cell r="I23">
            <v>49727</v>
          </cell>
          <cell r="J23">
            <v>42774</v>
          </cell>
          <cell r="K23">
            <v>38099</v>
          </cell>
          <cell r="L23">
            <v>47580</v>
          </cell>
          <cell r="M23">
            <v>46563</v>
          </cell>
          <cell r="N23">
            <v>47342</v>
          </cell>
          <cell r="O23">
            <v>595131</v>
          </cell>
          <cell r="P23">
            <v>207129</v>
          </cell>
          <cell r="Q23">
            <v>388002</v>
          </cell>
          <cell r="U23">
            <v>129728</v>
          </cell>
          <cell r="V23">
            <v>232439</v>
          </cell>
          <cell r="W23">
            <v>66152</v>
          </cell>
          <cell r="X23">
            <v>166812</v>
          </cell>
          <cell r="Y23">
            <v>361</v>
          </cell>
          <cell r="Z23">
            <v>1</v>
          </cell>
          <cell r="AA23">
            <v>5410892</v>
          </cell>
          <cell r="AB23">
            <v>1249.05</v>
          </cell>
          <cell r="AC23">
            <v>8780013</v>
          </cell>
          <cell r="AD23">
            <v>14.75</v>
          </cell>
          <cell r="AE23">
            <v>14190905</v>
          </cell>
        </row>
        <row r="24">
          <cell r="A24">
            <v>20</v>
          </cell>
          <cell r="B24" t="str">
            <v>岡崎市シビックセンター</v>
          </cell>
          <cell r="C24">
            <v>60392</v>
          </cell>
          <cell r="D24">
            <v>60186</v>
          </cell>
          <cell r="E24">
            <v>75466</v>
          </cell>
          <cell r="F24">
            <v>94855</v>
          </cell>
          <cell r="G24">
            <v>109600</v>
          </cell>
          <cell r="H24">
            <v>107204</v>
          </cell>
          <cell r="I24">
            <v>85490</v>
          </cell>
          <cell r="J24">
            <v>75817</v>
          </cell>
          <cell r="K24">
            <v>59032</v>
          </cell>
          <cell r="L24">
            <v>59501</v>
          </cell>
          <cell r="M24">
            <v>73558</v>
          </cell>
          <cell r="N24">
            <v>63777</v>
          </cell>
          <cell r="O24">
            <v>924878</v>
          </cell>
          <cell r="P24">
            <v>311659</v>
          </cell>
          <cell r="Q24">
            <v>613219</v>
          </cell>
          <cell r="Y24">
            <v>342</v>
          </cell>
          <cell r="Z24">
            <v>1</v>
          </cell>
          <cell r="AA24">
            <v>4881769</v>
          </cell>
          <cell r="AB24">
            <v>1189.51</v>
          </cell>
          <cell r="AC24">
            <v>13899341</v>
          </cell>
          <cell r="AD24">
            <v>15.03</v>
          </cell>
          <cell r="AE24">
            <v>18781110</v>
          </cell>
        </row>
        <row r="25">
          <cell r="A25">
            <v>21</v>
          </cell>
          <cell r="B25" t="str">
            <v>図書館交流プラザ</v>
          </cell>
          <cell r="C25">
            <v>107131</v>
          </cell>
          <cell r="D25">
            <v>133244</v>
          </cell>
          <cell r="E25">
            <v>149568</v>
          </cell>
          <cell r="F25">
            <v>180446</v>
          </cell>
          <cell r="G25">
            <v>176604</v>
          </cell>
          <cell r="H25">
            <v>160316</v>
          </cell>
          <cell r="I25">
            <v>133227</v>
          </cell>
          <cell r="J25">
            <v>106792</v>
          </cell>
          <cell r="K25">
            <v>102679</v>
          </cell>
          <cell r="L25">
            <v>112618</v>
          </cell>
          <cell r="M25">
            <v>104664</v>
          </cell>
          <cell r="N25">
            <v>106380</v>
          </cell>
          <cell r="O25">
            <v>1573669</v>
          </cell>
          <cell r="P25">
            <v>517366</v>
          </cell>
          <cell r="Q25">
            <v>1056303</v>
          </cell>
          <cell r="U25">
            <v>323052</v>
          </cell>
          <cell r="V25">
            <v>656906</v>
          </cell>
          <cell r="W25">
            <v>194314</v>
          </cell>
          <cell r="X25">
            <v>399397</v>
          </cell>
          <cell r="Y25">
            <v>610</v>
          </cell>
          <cell r="Z25">
            <v>1</v>
          </cell>
          <cell r="AA25">
            <v>9227872</v>
          </cell>
          <cell r="AB25">
            <v>1260.6400000000001</v>
          </cell>
          <cell r="AC25">
            <v>21914043</v>
          </cell>
          <cell r="AD25">
            <v>13.93</v>
          </cell>
          <cell r="AE25">
            <v>31141915</v>
          </cell>
        </row>
        <row r="26">
          <cell r="A26">
            <v>22</v>
          </cell>
          <cell r="B26" t="str">
            <v>六ツ美市民センター</v>
          </cell>
          <cell r="C26">
            <v>4072</v>
          </cell>
          <cell r="D26">
            <v>3444</v>
          </cell>
          <cell r="E26">
            <v>5477</v>
          </cell>
          <cell r="F26">
            <v>9220</v>
          </cell>
          <cell r="G26">
            <v>12315</v>
          </cell>
          <cell r="H26">
            <v>11015</v>
          </cell>
          <cell r="I26">
            <v>5580</v>
          </cell>
          <cell r="J26">
            <v>3846</v>
          </cell>
          <cell r="K26">
            <v>5103</v>
          </cell>
          <cell r="L26">
            <v>6261</v>
          </cell>
          <cell r="M26">
            <v>8602</v>
          </cell>
          <cell r="N26">
            <v>6649</v>
          </cell>
          <cell r="O26">
            <v>81584</v>
          </cell>
          <cell r="P26">
            <v>32550</v>
          </cell>
          <cell r="Q26">
            <v>49034</v>
          </cell>
          <cell r="Y26">
            <v>61</v>
          </cell>
          <cell r="Z26">
            <v>1</v>
          </cell>
          <cell r="AA26">
            <v>908710</v>
          </cell>
          <cell r="AB26">
            <v>1241.4100000000001</v>
          </cell>
          <cell r="AC26">
            <v>1231080</v>
          </cell>
          <cell r="AD26">
            <v>15.09</v>
          </cell>
          <cell r="AE26">
            <v>2139790</v>
          </cell>
        </row>
        <row r="27">
          <cell r="A27">
            <v>23</v>
          </cell>
          <cell r="B27" t="str">
            <v>岩津市民センター</v>
          </cell>
          <cell r="C27">
            <v>3545</v>
          </cell>
          <cell r="D27">
            <v>2503</v>
          </cell>
          <cell r="E27">
            <v>2505</v>
          </cell>
          <cell r="F27">
            <v>4275</v>
          </cell>
          <cell r="G27">
            <v>8034</v>
          </cell>
          <cell r="H27">
            <v>7033</v>
          </cell>
          <cell r="I27">
            <v>4571</v>
          </cell>
          <cell r="J27">
            <v>3244</v>
          </cell>
          <cell r="K27">
            <v>3231</v>
          </cell>
          <cell r="L27">
            <v>5086</v>
          </cell>
          <cell r="M27">
            <v>6493</v>
          </cell>
          <cell r="N27">
            <v>5785</v>
          </cell>
          <cell r="O27">
            <v>56305</v>
          </cell>
          <cell r="P27">
            <v>19342</v>
          </cell>
          <cell r="Q27">
            <v>36963</v>
          </cell>
          <cell r="Y27">
            <v>45</v>
          </cell>
          <cell r="Z27">
            <v>1</v>
          </cell>
          <cell r="AA27">
            <v>672029</v>
          </cell>
          <cell r="AB27">
            <v>1244.5</v>
          </cell>
          <cell r="AC27">
            <v>846534</v>
          </cell>
          <cell r="AD27">
            <v>15.03</v>
          </cell>
          <cell r="AE27">
            <v>1518563</v>
          </cell>
        </row>
        <row r="28">
          <cell r="A28">
            <v>24</v>
          </cell>
          <cell r="B28" t="str">
            <v>矢作市民センター</v>
          </cell>
          <cell r="C28">
            <v>3669</v>
          </cell>
          <cell r="D28">
            <v>3384</v>
          </cell>
          <cell r="E28">
            <v>4758</v>
          </cell>
          <cell r="F28">
            <v>7843</v>
          </cell>
          <cell r="G28">
            <v>10096</v>
          </cell>
          <cell r="H28">
            <v>7611</v>
          </cell>
          <cell r="I28">
            <v>4643</v>
          </cell>
          <cell r="J28">
            <v>3768</v>
          </cell>
          <cell r="K28">
            <v>4412</v>
          </cell>
          <cell r="L28">
            <v>5423</v>
          </cell>
          <cell r="M28">
            <v>6557</v>
          </cell>
          <cell r="N28">
            <v>5071</v>
          </cell>
          <cell r="O28">
            <v>67235</v>
          </cell>
          <cell r="P28">
            <v>25550</v>
          </cell>
          <cell r="Q28">
            <v>41685</v>
          </cell>
          <cell r="Y28">
            <v>86</v>
          </cell>
          <cell r="Z28">
            <v>1</v>
          </cell>
          <cell r="AA28">
            <v>1286511</v>
          </cell>
          <cell r="AB28">
            <v>1246.6199999999999</v>
          </cell>
          <cell r="AC28">
            <v>1013294</v>
          </cell>
          <cell r="AD28">
            <v>15.07</v>
          </cell>
          <cell r="AE28">
            <v>2299805</v>
          </cell>
        </row>
        <row r="29">
          <cell r="A29">
            <v>25</v>
          </cell>
          <cell r="B29" t="str">
            <v>東部市民センター</v>
          </cell>
          <cell r="C29">
            <v>3306</v>
          </cell>
          <cell r="D29">
            <v>2358</v>
          </cell>
          <cell r="E29">
            <v>3660</v>
          </cell>
          <cell r="F29">
            <v>5821</v>
          </cell>
          <cell r="G29">
            <v>8730</v>
          </cell>
          <cell r="H29">
            <v>7696</v>
          </cell>
          <cell r="I29">
            <v>4176</v>
          </cell>
          <cell r="J29">
            <v>3114</v>
          </cell>
          <cell r="K29">
            <v>3674</v>
          </cell>
          <cell r="L29">
            <v>4434</v>
          </cell>
          <cell r="M29">
            <v>6113</v>
          </cell>
          <cell r="N29">
            <v>4475</v>
          </cell>
          <cell r="O29">
            <v>57557</v>
          </cell>
          <cell r="P29">
            <v>22247</v>
          </cell>
          <cell r="Q29">
            <v>35310</v>
          </cell>
          <cell r="Y29">
            <v>54</v>
          </cell>
          <cell r="Z29">
            <v>1</v>
          </cell>
          <cell r="AA29">
            <v>807513</v>
          </cell>
          <cell r="AB29">
            <v>1246.1600000000001</v>
          </cell>
          <cell r="AC29">
            <v>867809</v>
          </cell>
          <cell r="AD29">
            <v>15.08</v>
          </cell>
          <cell r="AE29">
            <v>1675322</v>
          </cell>
        </row>
        <row r="30">
          <cell r="A30">
            <v>26</v>
          </cell>
          <cell r="B30" t="str">
            <v>大平市民センター</v>
          </cell>
          <cell r="C30">
            <v>4347</v>
          </cell>
          <cell r="D30">
            <v>2500</v>
          </cell>
          <cell r="E30">
            <v>3121</v>
          </cell>
          <cell r="F30">
            <v>5267</v>
          </cell>
          <cell r="G30">
            <v>6465</v>
          </cell>
          <cell r="H30">
            <v>6230</v>
          </cell>
          <cell r="I30">
            <v>4983</v>
          </cell>
          <cell r="J30">
            <v>2932</v>
          </cell>
          <cell r="K30">
            <v>3498</v>
          </cell>
          <cell r="L30">
            <v>4283</v>
          </cell>
          <cell r="M30">
            <v>5404</v>
          </cell>
          <cell r="N30">
            <v>4856</v>
          </cell>
          <cell r="O30">
            <v>53886</v>
          </cell>
          <cell r="P30">
            <v>17962</v>
          </cell>
          <cell r="Q30">
            <v>35924</v>
          </cell>
          <cell r="Y30">
            <v>28</v>
          </cell>
          <cell r="Z30">
            <v>1</v>
          </cell>
          <cell r="AA30">
            <v>418499</v>
          </cell>
          <cell r="AB30">
            <v>1245.53</v>
          </cell>
          <cell r="AC30">
            <v>809621</v>
          </cell>
          <cell r="AD30">
            <v>15.02</v>
          </cell>
          <cell r="AE30">
            <v>1228120</v>
          </cell>
        </row>
        <row r="31">
          <cell r="A31">
            <v>27</v>
          </cell>
          <cell r="B31" t="str">
            <v>南部市民センター分館</v>
          </cell>
          <cell r="C31">
            <v>2394</v>
          </cell>
          <cell r="D31">
            <v>1696</v>
          </cell>
          <cell r="E31">
            <v>2245</v>
          </cell>
          <cell r="F31">
            <v>3193</v>
          </cell>
          <cell r="G31">
            <v>4774</v>
          </cell>
          <cell r="H31">
            <v>3907</v>
          </cell>
          <cell r="I31">
            <v>2611</v>
          </cell>
          <cell r="J31">
            <v>2077</v>
          </cell>
          <cell r="K31">
            <v>2746</v>
          </cell>
          <cell r="L31">
            <v>3934</v>
          </cell>
          <cell r="M31">
            <v>5272</v>
          </cell>
          <cell r="N31">
            <v>4130</v>
          </cell>
          <cell r="O31">
            <v>38979</v>
          </cell>
          <cell r="P31">
            <v>11874</v>
          </cell>
          <cell r="Q31">
            <v>27105</v>
          </cell>
          <cell r="Y31">
            <v>42</v>
          </cell>
          <cell r="Z31">
            <v>1</v>
          </cell>
          <cell r="AA31">
            <v>626631</v>
          </cell>
          <cell r="AB31">
            <v>1243.32</v>
          </cell>
          <cell r="AC31">
            <v>584539</v>
          </cell>
          <cell r="AD31">
            <v>15</v>
          </cell>
          <cell r="AE31">
            <v>1211170</v>
          </cell>
        </row>
        <row r="32">
          <cell r="A32">
            <v>28</v>
          </cell>
          <cell r="B32" t="str">
            <v>中央市民センター</v>
          </cell>
          <cell r="C32">
            <v>4823</v>
          </cell>
          <cell r="D32">
            <v>3754</v>
          </cell>
          <cell r="E32">
            <v>4257</v>
          </cell>
          <cell r="F32">
            <v>5492</v>
          </cell>
          <cell r="G32">
            <v>9431</v>
          </cell>
          <cell r="H32">
            <v>7900</v>
          </cell>
          <cell r="I32">
            <v>4559</v>
          </cell>
          <cell r="J32">
            <v>4161</v>
          </cell>
          <cell r="K32">
            <v>4508</v>
          </cell>
          <cell r="L32">
            <v>5382</v>
          </cell>
          <cell r="M32">
            <v>6433</v>
          </cell>
          <cell r="N32">
            <v>5791</v>
          </cell>
          <cell r="O32">
            <v>66491</v>
          </cell>
          <cell r="P32">
            <v>22823</v>
          </cell>
          <cell r="Q32">
            <v>43668</v>
          </cell>
          <cell r="Y32">
            <v>65</v>
          </cell>
          <cell r="Z32">
            <v>1</v>
          </cell>
          <cell r="AA32">
            <v>972432</v>
          </cell>
          <cell r="AB32">
            <v>1246.71</v>
          </cell>
          <cell r="AC32">
            <v>999660</v>
          </cell>
          <cell r="AD32">
            <v>15.03</v>
          </cell>
          <cell r="AE32">
            <v>1972092</v>
          </cell>
        </row>
        <row r="33">
          <cell r="A33">
            <v>29</v>
          </cell>
          <cell r="B33" t="str">
            <v>北部地域交流センター</v>
          </cell>
          <cell r="C33">
            <v>9135</v>
          </cell>
          <cell r="D33">
            <v>7975</v>
          </cell>
          <cell r="E33">
            <v>8074</v>
          </cell>
          <cell r="F33">
            <v>9028</v>
          </cell>
          <cell r="G33">
            <v>12087</v>
          </cell>
          <cell r="H33">
            <v>11788</v>
          </cell>
          <cell r="I33">
            <v>9514</v>
          </cell>
          <cell r="J33">
            <v>8579</v>
          </cell>
          <cell r="K33">
            <v>8597</v>
          </cell>
          <cell r="L33">
            <v>9413</v>
          </cell>
          <cell r="M33">
            <v>11971</v>
          </cell>
          <cell r="N33">
            <v>9705</v>
          </cell>
          <cell r="O33">
            <v>115866</v>
          </cell>
          <cell r="P33">
            <v>32903</v>
          </cell>
          <cell r="Q33">
            <v>82963</v>
          </cell>
          <cell r="Y33">
            <v>58</v>
          </cell>
          <cell r="Z33">
            <v>1</v>
          </cell>
          <cell r="AA33">
            <v>867401</v>
          </cell>
          <cell r="AB33">
            <v>1246.27</v>
          </cell>
          <cell r="AC33">
            <v>1735184</v>
          </cell>
          <cell r="AD33">
            <v>14.98</v>
          </cell>
          <cell r="AE33">
            <v>2602585</v>
          </cell>
        </row>
        <row r="34">
          <cell r="A34">
            <v>30</v>
          </cell>
          <cell r="B34" t="str">
            <v>西部地域交流センター</v>
          </cell>
          <cell r="C34">
            <v>10551</v>
          </cell>
          <cell r="D34">
            <v>10235</v>
          </cell>
          <cell r="E34">
            <v>12603</v>
          </cell>
          <cell r="F34">
            <v>13631</v>
          </cell>
          <cell r="G34">
            <v>15205</v>
          </cell>
          <cell r="H34">
            <v>14849</v>
          </cell>
          <cell r="I34">
            <v>12055</v>
          </cell>
          <cell r="J34">
            <v>10884</v>
          </cell>
          <cell r="K34">
            <v>11645</v>
          </cell>
          <cell r="L34">
            <v>11159</v>
          </cell>
          <cell r="M34">
            <v>13773</v>
          </cell>
          <cell r="N34">
            <v>11217</v>
          </cell>
          <cell r="O34">
            <v>147807</v>
          </cell>
          <cell r="P34">
            <v>43685</v>
          </cell>
          <cell r="Q34">
            <v>104122</v>
          </cell>
          <cell r="Y34">
            <v>67</v>
          </cell>
          <cell r="Z34">
            <v>1</v>
          </cell>
          <cell r="AA34">
            <v>1001334</v>
          </cell>
          <cell r="AB34">
            <v>1245.44</v>
          </cell>
          <cell r="AC34">
            <v>2215222</v>
          </cell>
          <cell r="AD34">
            <v>14.99</v>
          </cell>
          <cell r="AE34">
            <v>3216556</v>
          </cell>
        </row>
        <row r="35">
          <cell r="A35">
            <v>31</v>
          </cell>
          <cell r="B35" t="str">
            <v>東部地域交流センター</v>
          </cell>
          <cell r="C35">
            <v>5636</v>
          </cell>
          <cell r="D35">
            <v>4637</v>
          </cell>
          <cell r="E35">
            <v>5624</v>
          </cell>
          <cell r="F35">
            <v>6208</v>
          </cell>
          <cell r="G35">
            <v>6357</v>
          </cell>
          <cell r="H35">
            <v>6484</v>
          </cell>
          <cell r="I35">
            <v>6240</v>
          </cell>
          <cell r="J35">
            <v>5955</v>
          </cell>
          <cell r="K35">
            <v>5859</v>
          </cell>
          <cell r="L35">
            <v>5385</v>
          </cell>
          <cell r="M35">
            <v>6673</v>
          </cell>
          <cell r="N35">
            <v>5845</v>
          </cell>
          <cell r="O35">
            <v>70903</v>
          </cell>
          <cell r="P35">
            <v>19049</v>
          </cell>
          <cell r="Q35">
            <v>51854</v>
          </cell>
          <cell r="U35">
            <v>12337</v>
          </cell>
          <cell r="V35">
            <v>32405</v>
          </cell>
          <cell r="W35">
            <v>6459</v>
          </cell>
          <cell r="X35">
            <v>19702</v>
          </cell>
          <cell r="Y35">
            <v>32</v>
          </cell>
          <cell r="Z35">
            <v>1</v>
          </cell>
          <cell r="AA35">
            <v>477014</v>
          </cell>
          <cell r="AB35">
            <v>1242.22</v>
          </cell>
          <cell r="AC35">
            <v>1046851</v>
          </cell>
          <cell r="AD35">
            <v>14.76</v>
          </cell>
          <cell r="AE35">
            <v>1523865</v>
          </cell>
        </row>
        <row r="36">
          <cell r="A36">
            <v>32</v>
          </cell>
          <cell r="B36" t="str">
            <v>地域交流センター六ツ美分館</v>
          </cell>
          <cell r="C36">
            <v>4542</v>
          </cell>
          <cell r="D36">
            <v>3324</v>
          </cell>
          <cell r="E36">
            <v>4194</v>
          </cell>
          <cell r="F36">
            <v>6020</v>
          </cell>
          <cell r="G36">
            <v>8814</v>
          </cell>
          <cell r="H36">
            <v>7489</v>
          </cell>
          <cell r="I36">
            <v>5055</v>
          </cell>
          <cell r="J36">
            <v>4357</v>
          </cell>
          <cell r="K36">
            <v>6009</v>
          </cell>
          <cell r="L36">
            <v>8181</v>
          </cell>
          <cell r="M36">
            <v>10656</v>
          </cell>
          <cell r="N36">
            <v>7385</v>
          </cell>
          <cell r="O36">
            <v>76026</v>
          </cell>
          <cell r="P36">
            <v>22323</v>
          </cell>
          <cell r="Q36">
            <v>53703</v>
          </cell>
          <cell r="Y36">
            <v>52</v>
          </cell>
          <cell r="Z36">
            <v>1</v>
          </cell>
          <cell r="AA36">
            <v>774672</v>
          </cell>
          <cell r="AB36">
            <v>1241.46</v>
          </cell>
          <cell r="AC36">
            <v>1139276</v>
          </cell>
          <cell r="AD36">
            <v>14.99</v>
          </cell>
          <cell r="AE36">
            <v>1913948</v>
          </cell>
        </row>
        <row r="37">
          <cell r="A37">
            <v>33</v>
          </cell>
          <cell r="B37" t="str">
            <v>旧康生地下駐車場</v>
          </cell>
          <cell r="C37">
            <v>638</v>
          </cell>
          <cell r="D37">
            <v>611</v>
          </cell>
          <cell r="E37">
            <v>622</v>
          </cell>
          <cell r="F37">
            <v>610</v>
          </cell>
          <cell r="G37">
            <v>628</v>
          </cell>
          <cell r="H37">
            <v>620</v>
          </cell>
          <cell r="I37">
            <v>641</v>
          </cell>
          <cell r="J37">
            <v>630</v>
          </cell>
          <cell r="K37">
            <v>618</v>
          </cell>
          <cell r="L37">
            <v>616</v>
          </cell>
          <cell r="M37">
            <v>617</v>
          </cell>
          <cell r="N37">
            <v>585</v>
          </cell>
          <cell r="O37">
            <v>7436</v>
          </cell>
          <cell r="P37">
            <v>1858</v>
          </cell>
          <cell r="Q37">
            <v>5578</v>
          </cell>
          <cell r="U37">
            <v>1238</v>
          </cell>
          <cell r="V37">
            <v>3597</v>
          </cell>
          <cell r="W37">
            <v>583</v>
          </cell>
          <cell r="X37">
            <v>2018</v>
          </cell>
          <cell r="Y37">
            <v>3</v>
          </cell>
          <cell r="Z37">
            <v>1</v>
          </cell>
          <cell r="AA37">
            <v>44839</v>
          </cell>
          <cell r="AB37">
            <v>1245.53</v>
          </cell>
          <cell r="AC37">
            <v>110104</v>
          </cell>
          <cell r="AD37">
            <v>14.81</v>
          </cell>
          <cell r="AE37">
            <v>154943</v>
          </cell>
        </row>
        <row r="38">
          <cell r="A38">
            <v>34</v>
          </cell>
          <cell r="B38" t="str">
            <v>美術博物館</v>
          </cell>
          <cell r="C38">
            <v>148740</v>
          </cell>
          <cell r="D38">
            <v>150313</v>
          </cell>
          <cell r="E38">
            <v>177380</v>
          </cell>
          <cell r="F38">
            <v>197925</v>
          </cell>
          <cell r="G38">
            <v>208359</v>
          </cell>
          <cell r="H38">
            <v>162726</v>
          </cell>
          <cell r="I38">
            <v>160470</v>
          </cell>
          <cell r="J38">
            <v>131907</v>
          </cell>
          <cell r="K38">
            <v>133209</v>
          </cell>
          <cell r="L38">
            <v>142245</v>
          </cell>
          <cell r="M38">
            <v>131634</v>
          </cell>
          <cell r="N38">
            <v>132166</v>
          </cell>
          <cell r="O38">
            <v>1877074</v>
          </cell>
          <cell r="P38">
            <v>569010</v>
          </cell>
          <cell r="Q38">
            <v>1308064</v>
          </cell>
          <cell r="U38">
            <v>386693</v>
          </cell>
          <cell r="V38">
            <v>861099</v>
          </cell>
          <cell r="W38">
            <v>182317</v>
          </cell>
          <cell r="X38">
            <v>446965</v>
          </cell>
          <cell r="Y38">
            <v>540</v>
          </cell>
          <cell r="Z38">
            <v>0.99750000000000005</v>
          </cell>
          <cell r="AA38">
            <v>6589302</v>
          </cell>
          <cell r="AB38">
            <v>1016.87</v>
          </cell>
          <cell r="AC38">
            <v>26243391</v>
          </cell>
          <cell r="AD38">
            <v>13.98</v>
          </cell>
          <cell r="AE38">
            <v>32832693</v>
          </cell>
        </row>
        <row r="39">
          <cell r="A39">
            <v>35</v>
          </cell>
          <cell r="B39" t="str">
            <v>岡崎地域文化広場</v>
          </cell>
          <cell r="C39">
            <v>30629</v>
          </cell>
          <cell r="D39">
            <v>29592</v>
          </cell>
          <cell r="E39">
            <v>34667</v>
          </cell>
          <cell r="F39">
            <v>36759</v>
          </cell>
          <cell r="G39">
            <v>43602</v>
          </cell>
          <cell r="H39">
            <v>46000</v>
          </cell>
          <cell r="I39">
            <v>37702</v>
          </cell>
          <cell r="J39">
            <v>32735</v>
          </cell>
          <cell r="K39">
            <v>27531</v>
          </cell>
          <cell r="L39">
            <v>20010</v>
          </cell>
          <cell r="M39">
            <v>24436</v>
          </cell>
          <cell r="N39">
            <v>20442</v>
          </cell>
          <cell r="O39">
            <v>384105</v>
          </cell>
          <cell r="P39">
            <v>126361</v>
          </cell>
          <cell r="Q39">
            <v>257744</v>
          </cell>
          <cell r="U39">
            <v>82274</v>
          </cell>
          <cell r="V39">
            <v>167159</v>
          </cell>
          <cell r="W39">
            <v>40979</v>
          </cell>
          <cell r="X39">
            <v>93693</v>
          </cell>
          <cell r="Y39">
            <v>163</v>
          </cell>
          <cell r="Z39">
            <v>1</v>
          </cell>
          <cell r="AA39">
            <v>2730012</v>
          </cell>
          <cell r="AB39">
            <v>1395.71</v>
          </cell>
          <cell r="AC39">
            <v>5365470</v>
          </cell>
          <cell r="AD39">
            <v>13.97</v>
          </cell>
          <cell r="AE39">
            <v>8095482</v>
          </cell>
        </row>
        <row r="40">
          <cell r="A40">
            <v>36</v>
          </cell>
          <cell r="B40" t="str">
            <v>岡崎市美術館</v>
          </cell>
          <cell r="C40">
            <v>15686</v>
          </cell>
          <cell r="D40">
            <v>8252</v>
          </cell>
          <cell r="E40">
            <v>17097</v>
          </cell>
          <cell r="F40">
            <v>22161</v>
          </cell>
          <cell r="G40">
            <v>31658</v>
          </cell>
          <cell r="H40">
            <v>39800</v>
          </cell>
          <cell r="I40">
            <v>34880</v>
          </cell>
          <cell r="J40">
            <v>11666</v>
          </cell>
          <cell r="K40">
            <v>12468</v>
          </cell>
          <cell r="L40">
            <v>12570</v>
          </cell>
          <cell r="M40">
            <v>17165</v>
          </cell>
          <cell r="N40">
            <v>16929</v>
          </cell>
          <cell r="O40">
            <v>240332</v>
          </cell>
          <cell r="P40">
            <v>93619</v>
          </cell>
          <cell r="Q40">
            <v>146713</v>
          </cell>
          <cell r="U40">
            <v>68941</v>
          </cell>
          <cell r="V40">
            <v>88162</v>
          </cell>
          <cell r="W40">
            <v>29906</v>
          </cell>
          <cell r="X40">
            <v>53323</v>
          </cell>
          <cell r="Y40">
            <v>165</v>
          </cell>
          <cell r="Z40">
            <v>1</v>
          </cell>
          <cell r="AA40">
            <v>2466668</v>
          </cell>
          <cell r="AB40">
            <v>1245.79</v>
          </cell>
          <cell r="AC40">
            <v>3592097</v>
          </cell>
          <cell r="AD40">
            <v>14.95</v>
          </cell>
          <cell r="AE40">
            <v>6058765</v>
          </cell>
        </row>
        <row r="41">
          <cell r="A41">
            <v>37</v>
          </cell>
          <cell r="B41" t="str">
            <v>友愛の家</v>
          </cell>
          <cell r="C41">
            <v>6270</v>
          </cell>
          <cell r="D41">
            <v>7623</v>
          </cell>
          <cell r="E41">
            <v>8075</v>
          </cell>
          <cell r="F41">
            <v>9990</v>
          </cell>
          <cell r="G41">
            <v>16001</v>
          </cell>
          <cell r="H41">
            <v>15654</v>
          </cell>
          <cell r="I41">
            <v>9757</v>
          </cell>
          <cell r="J41">
            <v>9648</v>
          </cell>
          <cell r="K41">
            <v>11543</v>
          </cell>
          <cell r="L41">
            <v>14952</v>
          </cell>
          <cell r="M41">
            <v>20874</v>
          </cell>
          <cell r="N41">
            <v>15980</v>
          </cell>
          <cell r="O41">
            <v>146367</v>
          </cell>
          <cell r="P41">
            <v>41645</v>
          </cell>
          <cell r="Q41">
            <v>104722</v>
          </cell>
          <cell r="Y41">
            <v>93</v>
          </cell>
          <cell r="Z41">
            <v>1</v>
          </cell>
          <cell r="AA41">
            <v>1398292</v>
          </cell>
          <cell r="AB41">
            <v>1252.95</v>
          </cell>
          <cell r="AC41">
            <v>2192041</v>
          </cell>
          <cell r="AD41">
            <v>14.98</v>
          </cell>
          <cell r="AE41">
            <v>3590333</v>
          </cell>
        </row>
        <row r="42">
          <cell r="A42">
            <v>38</v>
          </cell>
          <cell r="B42" t="str">
            <v>にじの家</v>
          </cell>
          <cell r="C42">
            <v>7819</v>
          </cell>
          <cell r="D42">
            <v>4426</v>
          </cell>
          <cell r="E42">
            <v>5229</v>
          </cell>
          <cell r="F42">
            <v>7772</v>
          </cell>
          <cell r="G42">
            <v>11258</v>
          </cell>
          <cell r="H42">
            <v>10745</v>
          </cell>
          <cell r="I42">
            <v>5840</v>
          </cell>
          <cell r="J42">
            <v>4837</v>
          </cell>
          <cell r="K42">
            <v>9292</v>
          </cell>
          <cell r="L42">
            <v>12279</v>
          </cell>
          <cell r="M42">
            <v>13300</v>
          </cell>
          <cell r="N42">
            <v>10347</v>
          </cell>
          <cell r="O42">
            <v>103144</v>
          </cell>
          <cell r="P42">
            <v>29775</v>
          </cell>
          <cell r="Q42">
            <v>73369</v>
          </cell>
          <cell r="Y42">
            <v>58</v>
          </cell>
          <cell r="Z42">
            <v>1</v>
          </cell>
          <cell r="AA42">
            <v>649153</v>
          </cell>
          <cell r="AB42">
            <v>932.69</v>
          </cell>
          <cell r="AC42">
            <v>1522907</v>
          </cell>
          <cell r="AD42">
            <v>14.76</v>
          </cell>
          <cell r="AE42">
            <v>2172060</v>
          </cell>
        </row>
        <row r="43">
          <cell r="A43">
            <v>39</v>
          </cell>
          <cell r="B43" t="str">
            <v>高年者センター岡崎</v>
          </cell>
          <cell r="C43">
            <v>52529</v>
          </cell>
          <cell r="D43">
            <v>43374</v>
          </cell>
          <cell r="E43">
            <v>54502</v>
          </cell>
          <cell r="F43">
            <v>63889</v>
          </cell>
          <cell r="G43">
            <v>84290</v>
          </cell>
          <cell r="H43">
            <v>84420</v>
          </cell>
          <cell r="I43">
            <v>66358</v>
          </cell>
          <cell r="J43">
            <v>48137</v>
          </cell>
          <cell r="K43">
            <v>47674</v>
          </cell>
          <cell r="L43">
            <v>54338</v>
          </cell>
          <cell r="M43">
            <v>59163</v>
          </cell>
          <cell r="N43">
            <v>52115</v>
          </cell>
          <cell r="O43">
            <v>710789</v>
          </cell>
          <cell r="P43">
            <v>232599</v>
          </cell>
          <cell r="Q43">
            <v>478190</v>
          </cell>
          <cell r="Y43">
            <v>256</v>
          </cell>
          <cell r="Z43">
            <v>1</v>
          </cell>
          <cell r="AA43">
            <v>3337239</v>
          </cell>
          <cell r="AB43">
            <v>1086.3399999999999</v>
          </cell>
          <cell r="AC43">
            <v>10534578</v>
          </cell>
          <cell r="AD43">
            <v>14.82</v>
          </cell>
          <cell r="AE43">
            <v>13871817</v>
          </cell>
        </row>
        <row r="44">
          <cell r="A44">
            <v>40</v>
          </cell>
          <cell r="B44" t="str">
            <v>岡崎市中央地域福祉センター</v>
          </cell>
          <cell r="C44">
            <v>13565</v>
          </cell>
          <cell r="D44">
            <v>8714</v>
          </cell>
          <cell r="E44">
            <v>9266</v>
          </cell>
          <cell r="F44">
            <v>12667</v>
          </cell>
          <cell r="G44">
            <v>17428</v>
          </cell>
          <cell r="H44">
            <v>18826</v>
          </cell>
          <cell r="I44">
            <v>13145</v>
          </cell>
          <cell r="J44">
            <v>10233</v>
          </cell>
          <cell r="K44">
            <v>9998</v>
          </cell>
          <cell r="L44">
            <v>13241</v>
          </cell>
          <cell r="M44">
            <v>15536</v>
          </cell>
          <cell r="N44">
            <v>14321</v>
          </cell>
          <cell r="O44">
            <v>156940</v>
          </cell>
          <cell r="P44">
            <v>48921</v>
          </cell>
          <cell r="Q44">
            <v>108019</v>
          </cell>
          <cell r="Y44">
            <v>87</v>
          </cell>
          <cell r="Z44">
            <v>1</v>
          </cell>
          <cell r="AA44">
            <v>1103288</v>
          </cell>
          <cell r="AB44">
            <v>1056.79</v>
          </cell>
          <cell r="AC44">
            <v>2102337</v>
          </cell>
          <cell r="AD44">
            <v>13.4</v>
          </cell>
          <cell r="AE44">
            <v>3205625</v>
          </cell>
        </row>
        <row r="45">
          <cell r="A45">
            <v>41</v>
          </cell>
          <cell r="B45" t="str">
            <v>岡崎市北部地域福祉センター</v>
          </cell>
          <cell r="C45">
            <v>11348</v>
          </cell>
          <cell r="D45">
            <v>9092</v>
          </cell>
          <cell r="E45">
            <v>8823</v>
          </cell>
          <cell r="F45">
            <v>13310</v>
          </cell>
          <cell r="G45">
            <v>15256</v>
          </cell>
          <cell r="H45">
            <v>14597</v>
          </cell>
          <cell r="I45">
            <v>12542</v>
          </cell>
          <cell r="J45">
            <v>10825</v>
          </cell>
          <cell r="K45">
            <v>9382</v>
          </cell>
          <cell r="L45">
            <v>11275</v>
          </cell>
          <cell r="M45">
            <v>13620</v>
          </cell>
          <cell r="N45">
            <v>12071</v>
          </cell>
          <cell r="O45">
            <v>142141</v>
          </cell>
          <cell r="P45">
            <v>43163</v>
          </cell>
          <cell r="Q45">
            <v>98978</v>
          </cell>
          <cell r="Y45">
            <v>68</v>
          </cell>
          <cell r="Z45">
            <v>1</v>
          </cell>
          <cell r="AA45">
            <v>893727</v>
          </cell>
          <cell r="AB45">
            <v>1095.25</v>
          </cell>
          <cell r="AC45">
            <v>2323657</v>
          </cell>
          <cell r="AD45">
            <v>16.350000000000001</v>
          </cell>
          <cell r="AE45">
            <v>3217384</v>
          </cell>
        </row>
        <row r="46">
          <cell r="A46">
            <v>42</v>
          </cell>
          <cell r="B46" t="str">
            <v>岡崎市南部地域福祉センター</v>
          </cell>
          <cell r="C46">
            <v>8677</v>
          </cell>
          <cell r="D46">
            <v>7059</v>
          </cell>
          <cell r="E46">
            <v>8541</v>
          </cell>
          <cell r="F46">
            <v>10927</v>
          </cell>
          <cell r="G46">
            <v>12564</v>
          </cell>
          <cell r="H46">
            <v>12098</v>
          </cell>
          <cell r="I46">
            <v>9138</v>
          </cell>
          <cell r="J46">
            <v>7398</v>
          </cell>
          <cell r="K46">
            <v>8700</v>
          </cell>
          <cell r="L46">
            <v>8772</v>
          </cell>
          <cell r="M46">
            <v>11527</v>
          </cell>
          <cell r="N46">
            <v>9868</v>
          </cell>
          <cell r="O46">
            <v>115269</v>
          </cell>
          <cell r="P46">
            <v>35589</v>
          </cell>
          <cell r="Q46">
            <v>79680</v>
          </cell>
          <cell r="Y46">
            <v>61</v>
          </cell>
          <cell r="Z46">
            <v>1</v>
          </cell>
          <cell r="AA46">
            <v>781861</v>
          </cell>
          <cell r="AB46">
            <v>1068.1199999999999</v>
          </cell>
          <cell r="AC46">
            <v>1705100</v>
          </cell>
          <cell r="AD46">
            <v>14.79</v>
          </cell>
          <cell r="AE46">
            <v>2486961</v>
          </cell>
        </row>
        <row r="47">
          <cell r="A47">
            <v>43</v>
          </cell>
          <cell r="B47" t="str">
            <v>岡崎市西部地域福祉センター</v>
          </cell>
          <cell r="C47">
            <v>10050</v>
          </cell>
          <cell r="D47">
            <v>7730</v>
          </cell>
          <cell r="E47">
            <v>11737</v>
          </cell>
          <cell r="F47">
            <v>13337</v>
          </cell>
          <cell r="G47">
            <v>14732</v>
          </cell>
          <cell r="H47">
            <v>13279</v>
          </cell>
          <cell r="I47">
            <v>11207</v>
          </cell>
          <cell r="J47">
            <v>9496</v>
          </cell>
          <cell r="K47">
            <v>10637</v>
          </cell>
          <cell r="L47">
            <v>10673</v>
          </cell>
          <cell r="M47">
            <v>12752</v>
          </cell>
          <cell r="N47">
            <v>10652</v>
          </cell>
          <cell r="O47">
            <v>136282</v>
          </cell>
          <cell r="P47">
            <v>41348</v>
          </cell>
          <cell r="Q47">
            <v>94934</v>
          </cell>
          <cell r="Y47">
            <v>67</v>
          </cell>
          <cell r="Z47">
            <v>1</v>
          </cell>
          <cell r="AA47">
            <v>856879</v>
          </cell>
          <cell r="AB47">
            <v>1065.77</v>
          </cell>
          <cell r="AC47">
            <v>2015625</v>
          </cell>
          <cell r="AD47">
            <v>14.79</v>
          </cell>
          <cell r="AE47">
            <v>2872504</v>
          </cell>
        </row>
        <row r="48">
          <cell r="A48">
            <v>44</v>
          </cell>
          <cell r="B48" t="str">
            <v>こども発達センター（相談・医療・支援）</v>
          </cell>
          <cell r="C48">
            <v>20353</v>
          </cell>
          <cell r="D48">
            <v>15221</v>
          </cell>
          <cell r="E48">
            <v>16715</v>
          </cell>
          <cell r="F48">
            <v>21319</v>
          </cell>
          <cell r="G48">
            <v>31886</v>
          </cell>
          <cell r="H48">
            <v>30515</v>
          </cell>
          <cell r="I48">
            <v>19706</v>
          </cell>
          <cell r="J48">
            <v>16895</v>
          </cell>
          <cell r="K48">
            <v>18565</v>
          </cell>
          <cell r="L48">
            <v>24017</v>
          </cell>
          <cell r="M48">
            <v>35633</v>
          </cell>
          <cell r="N48">
            <v>29367</v>
          </cell>
          <cell r="O48">
            <v>280192</v>
          </cell>
          <cell r="P48">
            <v>83720</v>
          </cell>
          <cell r="Q48">
            <v>196472</v>
          </cell>
          <cell r="Y48">
            <v>243</v>
          </cell>
          <cell r="Z48">
            <v>1</v>
          </cell>
          <cell r="AA48">
            <v>3673872</v>
          </cell>
          <cell r="AB48">
            <v>1259.9000000000001</v>
          </cell>
          <cell r="AC48">
            <v>4200210</v>
          </cell>
          <cell r="AD48">
            <v>14.99</v>
          </cell>
          <cell r="AE48">
            <v>7874082</v>
          </cell>
        </row>
        <row r="49">
          <cell r="A49">
            <v>45</v>
          </cell>
          <cell r="B49" t="str">
            <v>納骨堂・葬祭場</v>
          </cell>
          <cell r="C49">
            <v>1794</v>
          </cell>
          <cell r="D49">
            <v>1747</v>
          </cell>
          <cell r="E49">
            <v>1541</v>
          </cell>
          <cell r="F49">
            <v>2192</v>
          </cell>
          <cell r="G49">
            <v>3671</v>
          </cell>
          <cell r="H49">
            <v>3273</v>
          </cell>
          <cell r="I49">
            <v>1537</v>
          </cell>
          <cell r="J49">
            <v>1637</v>
          </cell>
          <cell r="K49">
            <v>1737</v>
          </cell>
          <cell r="L49">
            <v>3518</v>
          </cell>
          <cell r="M49">
            <v>4524</v>
          </cell>
          <cell r="N49">
            <v>2669</v>
          </cell>
          <cell r="O49">
            <v>29840</v>
          </cell>
          <cell r="P49">
            <v>9136</v>
          </cell>
          <cell r="Q49">
            <v>20704</v>
          </cell>
          <cell r="Y49">
            <v>41</v>
          </cell>
          <cell r="Z49">
            <v>1</v>
          </cell>
          <cell r="AA49">
            <v>613160</v>
          </cell>
          <cell r="AB49">
            <v>1246.26</v>
          </cell>
          <cell r="AC49">
            <v>447533</v>
          </cell>
          <cell r="AD49">
            <v>15</v>
          </cell>
          <cell r="AE49">
            <v>1060693</v>
          </cell>
        </row>
        <row r="50">
          <cell r="A50">
            <v>46</v>
          </cell>
          <cell r="B50" t="str">
            <v>岡崎市斎場</v>
          </cell>
          <cell r="C50">
            <v>43371</v>
          </cell>
          <cell r="D50">
            <v>41975</v>
          </cell>
          <cell r="E50">
            <v>42876</v>
          </cell>
          <cell r="F50">
            <v>49241</v>
          </cell>
          <cell r="G50">
            <v>61464</v>
          </cell>
          <cell r="H50">
            <v>54925</v>
          </cell>
          <cell r="I50">
            <v>41940</v>
          </cell>
          <cell r="J50">
            <v>38299</v>
          </cell>
          <cell r="K50">
            <v>42517</v>
          </cell>
          <cell r="L50">
            <v>60838</v>
          </cell>
          <cell r="M50">
            <v>70211</v>
          </cell>
          <cell r="N50">
            <v>54824</v>
          </cell>
          <cell r="O50">
            <v>602481</v>
          </cell>
          <cell r="P50">
            <v>165630</v>
          </cell>
          <cell r="Q50">
            <v>436851</v>
          </cell>
          <cell r="Y50">
            <v>440</v>
          </cell>
          <cell r="Z50">
            <v>0.99750000000000005</v>
          </cell>
          <cell r="AA50">
            <v>6634248</v>
          </cell>
          <cell r="AB50">
            <v>1256.49</v>
          </cell>
          <cell r="AC50">
            <v>9017220</v>
          </cell>
          <cell r="AD50">
            <v>14.97</v>
          </cell>
          <cell r="AE50">
            <v>15651468</v>
          </cell>
        </row>
        <row r="51">
          <cell r="A51">
            <v>47</v>
          </cell>
          <cell r="B51" t="str">
            <v>若松保育園</v>
          </cell>
          <cell r="C51">
            <v>2805</v>
          </cell>
          <cell r="D51">
            <v>2312</v>
          </cell>
          <cell r="E51">
            <v>2654</v>
          </cell>
          <cell r="F51">
            <v>3808</v>
          </cell>
          <cell r="G51">
            <v>7276</v>
          </cell>
          <cell r="H51">
            <v>5474</v>
          </cell>
          <cell r="I51">
            <v>3087</v>
          </cell>
          <cell r="J51">
            <v>2783</v>
          </cell>
          <cell r="K51">
            <v>3128</v>
          </cell>
          <cell r="L51">
            <v>4426</v>
          </cell>
          <cell r="M51">
            <v>5579</v>
          </cell>
          <cell r="N51">
            <v>4396</v>
          </cell>
          <cell r="O51">
            <v>47728</v>
          </cell>
          <cell r="P51">
            <v>16558</v>
          </cell>
          <cell r="Q51">
            <v>31170</v>
          </cell>
          <cell r="Y51">
            <v>51</v>
          </cell>
          <cell r="Z51">
            <v>1</v>
          </cell>
          <cell r="AA51">
            <v>761505</v>
          </cell>
          <cell r="AB51">
            <v>1244.29</v>
          </cell>
          <cell r="AC51">
            <v>717741</v>
          </cell>
          <cell r="AD51">
            <v>15.04</v>
          </cell>
          <cell r="AE51">
            <v>1479246</v>
          </cell>
        </row>
        <row r="52">
          <cell r="A52">
            <v>48</v>
          </cell>
          <cell r="B52" t="str">
            <v>八帖クリーンセンター</v>
          </cell>
          <cell r="C52">
            <v>7754</v>
          </cell>
          <cell r="D52">
            <v>0</v>
          </cell>
          <cell r="E52">
            <v>7</v>
          </cell>
          <cell r="F52">
            <v>389938</v>
          </cell>
          <cell r="G52">
            <v>39661</v>
          </cell>
          <cell r="H52">
            <v>39118</v>
          </cell>
          <cell r="I52">
            <v>11</v>
          </cell>
          <cell r="J52">
            <v>281992</v>
          </cell>
          <cell r="K52">
            <v>276415</v>
          </cell>
          <cell r="L52">
            <v>11</v>
          </cell>
          <cell r="M52">
            <v>0</v>
          </cell>
          <cell r="N52">
            <v>4</v>
          </cell>
          <cell r="O52">
            <v>1034911</v>
          </cell>
          <cell r="P52">
            <v>468717</v>
          </cell>
          <cell r="Q52">
            <v>566194</v>
          </cell>
          <cell r="Y52">
            <v>1100</v>
          </cell>
          <cell r="Z52">
            <v>0.99</v>
          </cell>
          <cell r="AA52">
            <v>3891738</v>
          </cell>
          <cell r="AB52">
            <v>294.83</v>
          </cell>
          <cell r="AC52">
            <v>13691121</v>
          </cell>
          <cell r="AD52">
            <v>13.23</v>
          </cell>
          <cell r="AE52">
            <v>17582859</v>
          </cell>
        </row>
        <row r="53">
          <cell r="A53">
            <v>49</v>
          </cell>
          <cell r="B53" t="str">
            <v>中央クリーンセンター</v>
          </cell>
          <cell r="C53">
            <v>3864</v>
          </cell>
          <cell r="D53">
            <v>1736</v>
          </cell>
          <cell r="E53">
            <v>2646</v>
          </cell>
          <cell r="F53">
            <v>0</v>
          </cell>
          <cell r="G53">
            <v>2618</v>
          </cell>
          <cell r="H53">
            <v>1092</v>
          </cell>
          <cell r="I53">
            <v>70</v>
          </cell>
          <cell r="J53">
            <v>3206</v>
          </cell>
          <cell r="K53">
            <v>0</v>
          </cell>
          <cell r="L53">
            <v>1176</v>
          </cell>
          <cell r="M53">
            <v>0</v>
          </cell>
          <cell r="N53">
            <v>449204</v>
          </cell>
          <cell r="O53">
            <v>465612</v>
          </cell>
          <cell r="P53">
            <v>3710</v>
          </cell>
          <cell r="Q53">
            <v>461902</v>
          </cell>
          <cell r="Y53">
            <v>2500</v>
          </cell>
          <cell r="Z53">
            <v>0.95</v>
          </cell>
          <cell r="AA53">
            <v>4848500</v>
          </cell>
          <cell r="AB53">
            <v>161.62</v>
          </cell>
          <cell r="AC53">
            <v>7406473</v>
          </cell>
          <cell r="AD53">
            <v>15.91</v>
          </cell>
          <cell r="AE53">
            <v>12254973</v>
          </cell>
        </row>
        <row r="54">
          <cell r="A54">
            <v>50</v>
          </cell>
          <cell r="B54" t="str">
            <v>一般廃棄物最終処分場（管理事務所）</v>
          </cell>
          <cell r="C54">
            <v>1923</v>
          </cell>
          <cell r="D54">
            <v>1652</v>
          </cell>
          <cell r="E54">
            <v>1667</v>
          </cell>
          <cell r="F54">
            <v>1728</v>
          </cell>
          <cell r="G54">
            <v>2595</v>
          </cell>
          <cell r="H54">
            <v>2712</v>
          </cell>
          <cell r="I54">
            <v>1799</v>
          </cell>
          <cell r="J54">
            <v>1891</v>
          </cell>
          <cell r="K54">
            <v>1951</v>
          </cell>
          <cell r="L54">
            <v>2100</v>
          </cell>
          <cell r="M54">
            <v>2553</v>
          </cell>
          <cell r="N54">
            <v>1990</v>
          </cell>
          <cell r="O54">
            <v>24561</v>
          </cell>
          <cell r="P54">
            <v>7035</v>
          </cell>
          <cell r="Q54">
            <v>17526</v>
          </cell>
          <cell r="Y54">
            <v>21</v>
          </cell>
          <cell r="Z54">
            <v>0.90916666666666668</v>
          </cell>
          <cell r="AA54">
            <v>348207</v>
          </cell>
          <cell r="AB54">
            <v>1381.77</v>
          </cell>
          <cell r="AC54">
            <v>367880</v>
          </cell>
          <cell r="AD54">
            <v>14.98</v>
          </cell>
          <cell r="AE54">
            <v>716087</v>
          </cell>
        </row>
        <row r="55">
          <cell r="A55">
            <v>51</v>
          </cell>
          <cell r="B55" t="str">
            <v>一般廃棄物最終処分場（水処理施設）</v>
          </cell>
          <cell r="C55">
            <v>23543</v>
          </cell>
          <cell r="D55">
            <v>23308</v>
          </cell>
          <cell r="E55">
            <v>24296</v>
          </cell>
          <cell r="F55">
            <v>23318</v>
          </cell>
          <cell r="G55">
            <v>23947</v>
          </cell>
          <cell r="H55">
            <v>23339</v>
          </cell>
          <cell r="I55">
            <v>21845</v>
          </cell>
          <cell r="J55">
            <v>24232</v>
          </cell>
          <cell r="K55">
            <v>23743</v>
          </cell>
          <cell r="L55">
            <v>21742</v>
          </cell>
          <cell r="M55">
            <v>23088</v>
          </cell>
          <cell r="N55">
            <v>16417</v>
          </cell>
          <cell r="O55">
            <v>272818</v>
          </cell>
          <cell r="P55">
            <v>70604</v>
          </cell>
          <cell r="Q55">
            <v>202214</v>
          </cell>
          <cell r="R55">
            <v>16665</v>
          </cell>
          <cell r="S55">
            <v>113437</v>
          </cell>
          <cell r="T55">
            <v>142716</v>
          </cell>
          <cell r="Y55">
            <v>60</v>
          </cell>
          <cell r="Z55">
            <v>1</v>
          </cell>
          <cell r="AA55">
            <v>908265</v>
          </cell>
          <cell r="AB55">
            <v>1261.48</v>
          </cell>
          <cell r="AC55">
            <v>3732137</v>
          </cell>
          <cell r="AD55">
            <v>13.68</v>
          </cell>
          <cell r="AE55">
            <v>4640402</v>
          </cell>
        </row>
        <row r="56">
          <cell r="A56">
            <v>52</v>
          </cell>
          <cell r="B56" t="str">
            <v>北部一般廃棄物処分場</v>
          </cell>
          <cell r="C56">
            <v>23483</v>
          </cell>
          <cell r="D56">
            <v>21397</v>
          </cell>
          <cell r="E56">
            <v>19578</v>
          </cell>
          <cell r="F56">
            <v>18084</v>
          </cell>
          <cell r="G56">
            <v>20598</v>
          </cell>
          <cell r="H56">
            <v>20319</v>
          </cell>
          <cell r="I56">
            <v>18826</v>
          </cell>
          <cell r="J56">
            <v>19709</v>
          </cell>
          <cell r="K56">
            <v>19212</v>
          </cell>
          <cell r="L56">
            <v>21359</v>
          </cell>
          <cell r="M56">
            <v>22716</v>
          </cell>
          <cell r="N56">
            <v>21625</v>
          </cell>
          <cell r="O56">
            <v>246906</v>
          </cell>
          <cell r="P56">
            <v>59001</v>
          </cell>
          <cell r="Q56">
            <v>187905</v>
          </cell>
          <cell r="R56">
            <v>14931</v>
          </cell>
          <cell r="S56">
            <v>106054</v>
          </cell>
          <cell r="T56">
            <v>125921</v>
          </cell>
          <cell r="Y56">
            <v>59</v>
          </cell>
          <cell r="Z56">
            <v>1</v>
          </cell>
          <cell r="AA56">
            <v>1035177</v>
          </cell>
          <cell r="AB56">
            <v>1462.11</v>
          </cell>
          <cell r="AC56">
            <v>3322242</v>
          </cell>
          <cell r="AD56">
            <v>13.46</v>
          </cell>
          <cell r="AE56">
            <v>4357419</v>
          </cell>
        </row>
        <row r="57">
          <cell r="A57">
            <v>53</v>
          </cell>
          <cell r="B57" t="str">
            <v>北部一般廃棄物処分場</v>
          </cell>
          <cell r="C57">
            <v>30677</v>
          </cell>
          <cell r="D57">
            <v>38028</v>
          </cell>
          <cell r="E57">
            <v>43099</v>
          </cell>
          <cell r="F57">
            <v>42236</v>
          </cell>
          <cell r="G57">
            <v>50252</v>
          </cell>
          <cell r="H57">
            <v>44666</v>
          </cell>
          <cell r="I57">
            <v>43292</v>
          </cell>
          <cell r="J57">
            <v>44785</v>
          </cell>
          <cell r="K57">
            <v>42577</v>
          </cell>
          <cell r="L57">
            <v>45210</v>
          </cell>
          <cell r="M57">
            <v>33196</v>
          </cell>
          <cell r="N57">
            <v>28879</v>
          </cell>
          <cell r="O57">
            <v>486897</v>
          </cell>
          <cell r="P57">
            <v>137154</v>
          </cell>
          <cell r="Q57">
            <v>349743</v>
          </cell>
          <cell r="R57">
            <v>33166</v>
          </cell>
          <cell r="S57">
            <v>197763</v>
          </cell>
          <cell r="T57">
            <v>255968</v>
          </cell>
          <cell r="Y57">
            <v>84</v>
          </cell>
          <cell r="Z57">
            <v>1</v>
          </cell>
          <cell r="AA57">
            <v>1254222</v>
          </cell>
          <cell r="AB57">
            <v>1244.27</v>
          </cell>
          <cell r="AC57">
            <v>6666478</v>
          </cell>
          <cell r="AD57">
            <v>13.69</v>
          </cell>
          <cell r="AE57">
            <v>7920700</v>
          </cell>
        </row>
        <row r="58">
          <cell r="A58">
            <v>54</v>
          </cell>
          <cell r="B58" t="str">
            <v>岡崎市総合検査センター</v>
          </cell>
          <cell r="C58">
            <v>34417</v>
          </cell>
          <cell r="D58">
            <v>30748</v>
          </cell>
          <cell r="E58">
            <v>37613</v>
          </cell>
          <cell r="F58">
            <v>43396</v>
          </cell>
          <cell r="G58">
            <v>52822</v>
          </cell>
          <cell r="H58">
            <v>56805</v>
          </cell>
          <cell r="I58">
            <v>37104</v>
          </cell>
          <cell r="J58">
            <v>33031</v>
          </cell>
          <cell r="K58">
            <v>32294</v>
          </cell>
          <cell r="L58">
            <v>36362</v>
          </cell>
          <cell r="M58">
            <v>42330</v>
          </cell>
          <cell r="N58">
            <v>35701</v>
          </cell>
          <cell r="O58">
            <v>472623</v>
          </cell>
          <cell r="P58">
            <v>153023</v>
          </cell>
          <cell r="Q58">
            <v>319600</v>
          </cell>
          <cell r="Y58">
            <v>140</v>
          </cell>
          <cell r="Z58">
            <v>1</v>
          </cell>
          <cell r="AA58">
            <v>2336310</v>
          </cell>
          <cell r="AB58">
            <v>1390.66</v>
          </cell>
          <cell r="AC58">
            <v>6641797</v>
          </cell>
          <cell r="AD58">
            <v>14.05</v>
          </cell>
          <cell r="AE58">
            <v>8978107</v>
          </cell>
        </row>
        <row r="59">
          <cell r="A59">
            <v>55</v>
          </cell>
          <cell r="B59" t="str">
            <v>岡崎市勤労文化センター</v>
          </cell>
          <cell r="C59">
            <v>6825</v>
          </cell>
          <cell r="D59">
            <v>5505</v>
          </cell>
          <cell r="E59">
            <v>5795</v>
          </cell>
          <cell r="F59">
            <v>7341</v>
          </cell>
          <cell r="G59">
            <v>10086</v>
          </cell>
          <cell r="H59">
            <v>9503</v>
          </cell>
          <cell r="I59">
            <v>6060</v>
          </cell>
          <cell r="J59">
            <v>7004</v>
          </cell>
          <cell r="K59">
            <v>5714</v>
          </cell>
          <cell r="L59">
            <v>8597</v>
          </cell>
          <cell r="M59">
            <v>11448</v>
          </cell>
          <cell r="N59">
            <v>8537</v>
          </cell>
          <cell r="O59">
            <v>92415</v>
          </cell>
          <cell r="P59">
            <v>26930</v>
          </cell>
          <cell r="Q59">
            <v>65485</v>
          </cell>
          <cell r="Y59">
            <v>86</v>
          </cell>
          <cell r="Z59">
            <v>1</v>
          </cell>
          <cell r="AA59">
            <v>1277971</v>
          </cell>
          <cell r="AB59">
            <v>1238.3399999999999</v>
          </cell>
          <cell r="AC59">
            <v>1384667</v>
          </cell>
          <cell r="AD59">
            <v>14.98</v>
          </cell>
          <cell r="AE59">
            <v>2662638</v>
          </cell>
        </row>
        <row r="60">
          <cell r="A60">
            <v>56</v>
          </cell>
          <cell r="B60" t="str">
            <v>岡崎市産業人材支援センター</v>
          </cell>
          <cell r="C60">
            <v>7166</v>
          </cell>
          <cell r="D60">
            <v>6489</v>
          </cell>
          <cell r="E60">
            <v>8439</v>
          </cell>
          <cell r="F60">
            <v>9627</v>
          </cell>
          <cell r="G60">
            <v>9894</v>
          </cell>
          <cell r="H60">
            <v>9170</v>
          </cell>
          <cell r="I60">
            <v>8815</v>
          </cell>
          <cell r="J60">
            <v>7516</v>
          </cell>
          <cell r="K60">
            <v>7538</v>
          </cell>
          <cell r="L60">
            <v>7323</v>
          </cell>
          <cell r="M60">
            <v>8675</v>
          </cell>
          <cell r="N60">
            <v>7739</v>
          </cell>
          <cell r="O60">
            <v>98391</v>
          </cell>
          <cell r="P60">
            <v>28691</v>
          </cell>
          <cell r="Q60">
            <v>69700</v>
          </cell>
          <cell r="Y60">
            <v>43</v>
          </cell>
          <cell r="Z60">
            <v>1</v>
          </cell>
          <cell r="AA60">
            <v>639899</v>
          </cell>
          <cell r="AB60">
            <v>1240.1099999999999</v>
          </cell>
          <cell r="AC60">
            <v>1474227</v>
          </cell>
          <cell r="AD60">
            <v>14.98</v>
          </cell>
          <cell r="AE60">
            <v>2114126</v>
          </cell>
        </row>
        <row r="61">
          <cell r="A61">
            <v>57</v>
          </cell>
          <cell r="B61" t="str">
            <v>おかざき農遊館</v>
          </cell>
          <cell r="C61">
            <v>18293</v>
          </cell>
          <cell r="D61">
            <v>19828</v>
          </cell>
          <cell r="E61">
            <v>24398</v>
          </cell>
          <cell r="F61">
            <v>28309</v>
          </cell>
          <cell r="G61">
            <v>36971</v>
          </cell>
          <cell r="H61">
            <v>37462</v>
          </cell>
          <cell r="I61">
            <v>27145</v>
          </cell>
          <cell r="J61">
            <v>21963</v>
          </cell>
          <cell r="K61">
            <v>18504</v>
          </cell>
          <cell r="L61">
            <v>19491</v>
          </cell>
          <cell r="M61">
            <v>20553</v>
          </cell>
          <cell r="N61">
            <v>17978</v>
          </cell>
          <cell r="O61">
            <v>290895</v>
          </cell>
          <cell r="P61">
            <v>102742</v>
          </cell>
          <cell r="Q61">
            <v>188153</v>
          </cell>
          <cell r="U61">
            <v>67872</v>
          </cell>
          <cell r="V61">
            <v>123615</v>
          </cell>
          <cell r="W61">
            <v>32284</v>
          </cell>
          <cell r="X61">
            <v>67124</v>
          </cell>
          <cell r="Y61">
            <v>121</v>
          </cell>
          <cell r="Z61">
            <v>1</v>
          </cell>
          <cell r="AA61">
            <v>2027939</v>
          </cell>
          <cell r="AB61">
            <v>1396.65</v>
          </cell>
          <cell r="AC61">
            <v>4072120</v>
          </cell>
          <cell r="AD61">
            <v>14</v>
          </cell>
          <cell r="AE61">
            <v>6100059</v>
          </cell>
        </row>
        <row r="62">
          <cell r="A62">
            <v>58</v>
          </cell>
          <cell r="B62" t="str">
            <v>ふれあいドーム岡崎</v>
          </cell>
          <cell r="C62">
            <v>23115</v>
          </cell>
          <cell r="D62">
            <v>26246</v>
          </cell>
          <cell r="E62">
            <v>35295</v>
          </cell>
          <cell r="F62">
            <v>43395</v>
          </cell>
          <cell r="G62">
            <v>56159</v>
          </cell>
          <cell r="H62">
            <v>46650</v>
          </cell>
          <cell r="I62">
            <v>35456</v>
          </cell>
          <cell r="J62">
            <v>25473</v>
          </cell>
          <cell r="K62">
            <v>21687</v>
          </cell>
          <cell r="L62">
            <v>27233</v>
          </cell>
          <cell r="M62">
            <v>26918</v>
          </cell>
          <cell r="N62">
            <v>19458</v>
          </cell>
          <cell r="O62">
            <v>387085</v>
          </cell>
          <cell r="P62">
            <v>146204</v>
          </cell>
          <cell r="Q62">
            <v>240881</v>
          </cell>
          <cell r="U62">
            <v>97689</v>
          </cell>
          <cell r="V62">
            <v>159536</v>
          </cell>
          <cell r="W62">
            <v>44627</v>
          </cell>
          <cell r="X62">
            <v>85233</v>
          </cell>
          <cell r="Y62">
            <v>132</v>
          </cell>
          <cell r="Z62">
            <v>1</v>
          </cell>
          <cell r="AA62">
            <v>2195965</v>
          </cell>
          <cell r="AB62">
            <v>1386.34</v>
          </cell>
          <cell r="AC62">
            <v>5428836</v>
          </cell>
          <cell r="AD62">
            <v>14.02</v>
          </cell>
          <cell r="AE62">
            <v>7624801</v>
          </cell>
        </row>
        <row r="63">
          <cell r="A63">
            <v>59</v>
          </cell>
          <cell r="B63" t="str">
            <v>農業支援センター</v>
          </cell>
          <cell r="C63">
            <v>3222</v>
          </cell>
          <cell r="D63">
            <v>2902</v>
          </cell>
          <cell r="E63">
            <v>2974</v>
          </cell>
          <cell r="F63">
            <v>3151</v>
          </cell>
          <cell r="G63">
            <v>3618</v>
          </cell>
          <cell r="H63">
            <v>3682</v>
          </cell>
          <cell r="I63">
            <v>3127</v>
          </cell>
          <cell r="J63">
            <v>2911</v>
          </cell>
          <cell r="K63">
            <v>2868</v>
          </cell>
          <cell r="L63">
            <v>3139</v>
          </cell>
          <cell r="M63">
            <v>3375</v>
          </cell>
          <cell r="N63">
            <v>3197</v>
          </cell>
          <cell r="O63">
            <v>38166</v>
          </cell>
          <cell r="P63">
            <v>10451</v>
          </cell>
          <cell r="Q63">
            <v>27715</v>
          </cell>
          <cell r="R63">
            <v>2245</v>
          </cell>
          <cell r="S63">
            <v>15497</v>
          </cell>
          <cell r="T63">
            <v>20424</v>
          </cell>
          <cell r="Y63">
            <v>16</v>
          </cell>
          <cell r="Z63">
            <v>1</v>
          </cell>
          <cell r="AA63">
            <v>280427</v>
          </cell>
          <cell r="AB63">
            <v>1460.56</v>
          </cell>
          <cell r="AC63">
            <v>511641</v>
          </cell>
          <cell r="AD63">
            <v>13.41</v>
          </cell>
          <cell r="AE63">
            <v>792068</v>
          </cell>
        </row>
        <row r="64">
          <cell r="A64">
            <v>60</v>
          </cell>
          <cell r="B64" t="str">
            <v>道の駅「藤川宿」</v>
          </cell>
          <cell r="C64">
            <v>40619</v>
          </cell>
          <cell r="D64">
            <v>39219</v>
          </cell>
          <cell r="E64">
            <v>42412</v>
          </cell>
          <cell r="F64">
            <v>46502</v>
          </cell>
          <cell r="G64">
            <v>58090</v>
          </cell>
          <cell r="H64">
            <v>54736</v>
          </cell>
          <cell r="I64">
            <v>44727</v>
          </cell>
          <cell r="J64">
            <v>41545</v>
          </cell>
          <cell r="K64">
            <v>40025</v>
          </cell>
          <cell r="L64">
            <v>46346</v>
          </cell>
          <cell r="M64">
            <v>46360</v>
          </cell>
          <cell r="N64">
            <v>39968</v>
          </cell>
          <cell r="O64">
            <v>540549</v>
          </cell>
          <cell r="P64">
            <v>159328</v>
          </cell>
          <cell r="Q64">
            <v>381221</v>
          </cell>
          <cell r="U64">
            <v>106295</v>
          </cell>
          <cell r="V64">
            <v>248722</v>
          </cell>
          <cell r="W64">
            <v>49574</v>
          </cell>
          <cell r="X64">
            <v>135958</v>
          </cell>
          <cell r="Y64">
            <v>173</v>
          </cell>
          <cell r="Z64">
            <v>1</v>
          </cell>
          <cell r="AA64">
            <v>2175749</v>
          </cell>
          <cell r="AB64">
            <v>1048.05</v>
          </cell>
          <cell r="AC64">
            <v>7546959</v>
          </cell>
          <cell r="AD64">
            <v>13.96</v>
          </cell>
          <cell r="AE64">
            <v>9722708</v>
          </cell>
        </row>
        <row r="65">
          <cell r="A65">
            <v>61</v>
          </cell>
          <cell r="B65" t="str">
            <v>篭田公園地下駐車場</v>
          </cell>
          <cell r="C65">
            <v>18622</v>
          </cell>
          <cell r="D65">
            <v>18267</v>
          </cell>
          <cell r="E65">
            <v>17789</v>
          </cell>
          <cell r="F65">
            <v>18092</v>
          </cell>
          <cell r="G65">
            <v>20059</v>
          </cell>
          <cell r="H65">
            <v>20438</v>
          </cell>
          <cell r="I65">
            <v>19246</v>
          </cell>
          <cell r="J65">
            <v>18835</v>
          </cell>
          <cell r="K65">
            <v>17222</v>
          </cell>
          <cell r="L65">
            <v>19213</v>
          </cell>
          <cell r="M65">
            <v>19275</v>
          </cell>
          <cell r="N65">
            <v>17683</v>
          </cell>
          <cell r="O65">
            <v>224741</v>
          </cell>
          <cell r="P65">
            <v>58589</v>
          </cell>
          <cell r="Q65">
            <v>166152</v>
          </cell>
          <cell r="Y65">
            <v>117</v>
          </cell>
          <cell r="Z65">
            <v>1</v>
          </cell>
          <cell r="AA65">
            <v>2052810</v>
          </cell>
          <cell r="AB65">
            <v>1462.12</v>
          </cell>
          <cell r="AC65">
            <v>3106349</v>
          </cell>
          <cell r="AD65">
            <v>13.82</v>
          </cell>
          <cell r="AE65">
            <v>5159159</v>
          </cell>
        </row>
        <row r="66">
          <cell r="A66">
            <v>62</v>
          </cell>
          <cell r="B66" t="str">
            <v>東公園高圧</v>
          </cell>
          <cell r="C66">
            <v>31735</v>
          </cell>
          <cell r="D66">
            <v>24384</v>
          </cell>
          <cell r="E66">
            <v>21143</v>
          </cell>
          <cell r="F66">
            <v>21740</v>
          </cell>
          <cell r="G66">
            <v>30089</v>
          </cell>
          <cell r="H66">
            <v>29654</v>
          </cell>
          <cell r="I66">
            <v>20479</v>
          </cell>
          <cell r="J66">
            <v>21143</v>
          </cell>
          <cell r="K66">
            <v>27795</v>
          </cell>
          <cell r="L66">
            <v>41530</v>
          </cell>
          <cell r="M66">
            <v>45787</v>
          </cell>
          <cell r="N66">
            <v>34957</v>
          </cell>
          <cell r="O66">
            <v>350436</v>
          </cell>
          <cell r="P66">
            <v>81483</v>
          </cell>
          <cell r="Q66">
            <v>268953</v>
          </cell>
          <cell r="Y66">
            <v>112</v>
          </cell>
          <cell r="Z66">
            <v>1</v>
          </cell>
          <cell r="AA66">
            <v>1646650</v>
          </cell>
          <cell r="AB66">
            <v>1225.19</v>
          </cell>
          <cell r="AC66">
            <v>5230191</v>
          </cell>
          <cell r="AD66">
            <v>14.92</v>
          </cell>
          <cell r="AE66">
            <v>6876841</v>
          </cell>
        </row>
        <row r="67">
          <cell r="A67">
            <v>63</v>
          </cell>
          <cell r="B67" t="str">
            <v>南公園遊戯施設</v>
          </cell>
          <cell r="C67">
            <v>12611</v>
          </cell>
          <cell r="D67">
            <v>12310</v>
          </cell>
          <cell r="E67">
            <v>11830</v>
          </cell>
          <cell r="F67">
            <v>11450</v>
          </cell>
          <cell r="G67">
            <v>14112</v>
          </cell>
          <cell r="H67">
            <v>12849</v>
          </cell>
          <cell r="I67">
            <v>11407</v>
          </cell>
          <cell r="J67">
            <v>12309</v>
          </cell>
          <cell r="K67">
            <v>11962</v>
          </cell>
          <cell r="L67">
            <v>11703</v>
          </cell>
          <cell r="M67">
            <v>13216</v>
          </cell>
          <cell r="N67">
            <v>10679</v>
          </cell>
          <cell r="O67">
            <v>146438</v>
          </cell>
          <cell r="P67">
            <v>38411</v>
          </cell>
          <cell r="Q67">
            <v>108027</v>
          </cell>
          <cell r="U67">
            <v>23792</v>
          </cell>
          <cell r="V67">
            <v>66998</v>
          </cell>
          <cell r="W67">
            <v>13224</v>
          </cell>
          <cell r="X67">
            <v>42424</v>
          </cell>
          <cell r="Y67">
            <v>51</v>
          </cell>
          <cell r="Z67">
            <v>1</v>
          </cell>
          <cell r="AA67">
            <v>846626</v>
          </cell>
          <cell r="AB67">
            <v>1383.38</v>
          </cell>
          <cell r="AC67">
            <v>2032712</v>
          </cell>
          <cell r="AD67">
            <v>13.88</v>
          </cell>
          <cell r="AE67">
            <v>2879338</v>
          </cell>
        </row>
        <row r="68">
          <cell r="A68">
            <v>64</v>
          </cell>
          <cell r="B68" t="str">
            <v>岡崎市総合現業事務所</v>
          </cell>
          <cell r="C68">
            <v>8813</v>
          </cell>
          <cell r="D68">
            <v>7331</v>
          </cell>
          <cell r="E68">
            <v>7204</v>
          </cell>
          <cell r="F68">
            <v>8027</v>
          </cell>
          <cell r="G68">
            <v>10743</v>
          </cell>
          <cell r="H68">
            <v>10014</v>
          </cell>
          <cell r="I68">
            <v>8262</v>
          </cell>
          <cell r="J68">
            <v>7639</v>
          </cell>
          <cell r="K68">
            <v>7475</v>
          </cell>
          <cell r="L68">
            <v>8374</v>
          </cell>
          <cell r="M68">
            <v>9250</v>
          </cell>
          <cell r="N68">
            <v>8109</v>
          </cell>
          <cell r="O68">
            <v>101241</v>
          </cell>
          <cell r="P68">
            <v>28784</v>
          </cell>
          <cell r="Q68">
            <v>72457</v>
          </cell>
          <cell r="Y68">
            <v>49</v>
          </cell>
          <cell r="Z68">
            <v>1</v>
          </cell>
          <cell r="AA68">
            <v>597853</v>
          </cell>
          <cell r="AB68">
            <v>1016.76</v>
          </cell>
          <cell r="AC68">
            <v>1516198</v>
          </cell>
          <cell r="AD68">
            <v>14.98</v>
          </cell>
          <cell r="AE68">
            <v>2114051</v>
          </cell>
        </row>
        <row r="69">
          <cell r="A69">
            <v>65</v>
          </cell>
          <cell r="B69" t="str">
            <v>岡崎駅　自由通路</v>
          </cell>
          <cell r="C69">
            <v>17405</v>
          </cell>
          <cell r="D69">
            <v>16523</v>
          </cell>
          <cell r="E69">
            <v>17510</v>
          </cell>
          <cell r="F69">
            <v>17354</v>
          </cell>
          <cell r="G69">
            <v>19556</v>
          </cell>
          <cell r="H69">
            <v>19567</v>
          </cell>
          <cell r="I69">
            <v>17546</v>
          </cell>
          <cell r="J69">
            <v>18065</v>
          </cell>
          <cell r="K69">
            <v>17466</v>
          </cell>
          <cell r="L69">
            <v>17179</v>
          </cell>
          <cell r="M69">
            <v>17960</v>
          </cell>
          <cell r="N69">
            <v>16210</v>
          </cell>
          <cell r="O69">
            <v>212341</v>
          </cell>
          <cell r="P69">
            <v>56477</v>
          </cell>
          <cell r="Q69">
            <v>155864</v>
          </cell>
          <cell r="Y69">
            <v>41</v>
          </cell>
          <cell r="Z69">
            <v>1</v>
          </cell>
          <cell r="AA69">
            <v>719360</v>
          </cell>
          <cell r="AB69">
            <v>1462.11</v>
          </cell>
          <cell r="AC69">
            <v>2935944</v>
          </cell>
          <cell r="AD69">
            <v>13.83</v>
          </cell>
          <cell r="AE69">
            <v>3655304</v>
          </cell>
        </row>
        <row r="70">
          <cell r="A70">
            <v>66</v>
          </cell>
          <cell r="B70" t="str">
            <v>六名貯留池設備室</v>
          </cell>
          <cell r="C70">
            <v>2304</v>
          </cell>
          <cell r="D70">
            <v>2225</v>
          </cell>
          <cell r="E70">
            <v>2324</v>
          </cell>
          <cell r="F70">
            <v>1840</v>
          </cell>
          <cell r="G70">
            <v>2834</v>
          </cell>
          <cell r="H70">
            <v>2182</v>
          </cell>
          <cell r="I70">
            <v>1434</v>
          </cell>
          <cell r="J70">
            <v>1317</v>
          </cell>
          <cell r="K70">
            <v>1207</v>
          </cell>
          <cell r="L70">
            <v>1401</v>
          </cell>
          <cell r="M70">
            <v>1255</v>
          </cell>
          <cell r="N70">
            <v>1687</v>
          </cell>
          <cell r="O70">
            <v>22010</v>
          </cell>
          <cell r="P70">
            <v>6856</v>
          </cell>
          <cell r="Q70">
            <v>15154</v>
          </cell>
          <cell r="Y70">
            <v>135</v>
          </cell>
          <cell r="Z70">
            <v>0.98666666666666669</v>
          </cell>
          <cell r="AA70">
            <v>1596439</v>
          </cell>
          <cell r="AB70">
            <v>985.46</v>
          </cell>
          <cell r="AC70">
            <v>347423</v>
          </cell>
          <cell r="AD70">
            <v>15.78</v>
          </cell>
          <cell r="AE70">
            <v>1943862</v>
          </cell>
        </row>
        <row r="71">
          <cell r="A71">
            <v>67</v>
          </cell>
          <cell r="B71" t="str">
            <v>合歓木排水機場</v>
          </cell>
          <cell r="C71">
            <v>1041</v>
          </cell>
          <cell r="D71">
            <v>1009</v>
          </cell>
          <cell r="E71">
            <v>955</v>
          </cell>
          <cell r="F71">
            <v>935</v>
          </cell>
          <cell r="G71">
            <v>964</v>
          </cell>
          <cell r="H71">
            <v>1271</v>
          </cell>
          <cell r="I71">
            <v>996</v>
          </cell>
          <cell r="J71">
            <v>978</v>
          </cell>
          <cell r="K71">
            <v>941</v>
          </cell>
          <cell r="L71">
            <v>977</v>
          </cell>
          <cell r="M71">
            <v>966</v>
          </cell>
          <cell r="N71">
            <v>792</v>
          </cell>
          <cell r="O71">
            <v>11825</v>
          </cell>
          <cell r="P71">
            <v>3170</v>
          </cell>
          <cell r="Q71">
            <v>8655</v>
          </cell>
          <cell r="Y71">
            <v>75</v>
          </cell>
          <cell r="Z71">
            <v>0.96</v>
          </cell>
          <cell r="AA71">
            <v>397830</v>
          </cell>
          <cell r="AB71">
            <v>442.03</v>
          </cell>
          <cell r="AC71">
            <v>123156</v>
          </cell>
          <cell r="AD71">
            <v>10.41</v>
          </cell>
          <cell r="AE71">
            <v>520986</v>
          </cell>
        </row>
        <row r="72">
          <cell r="A72">
            <v>68</v>
          </cell>
          <cell r="B72" t="str">
            <v>仁木排水機場</v>
          </cell>
          <cell r="C72">
            <v>0</v>
          </cell>
          <cell r="D72">
            <v>0</v>
          </cell>
          <cell r="E72">
            <v>5</v>
          </cell>
          <cell r="F72">
            <v>0</v>
          </cell>
          <cell r="G72">
            <v>0</v>
          </cell>
          <cell r="H72">
            <v>0</v>
          </cell>
          <cell r="I72">
            <v>0</v>
          </cell>
          <cell r="J72">
            <v>0</v>
          </cell>
          <cell r="K72">
            <v>0</v>
          </cell>
          <cell r="L72">
            <v>0</v>
          </cell>
          <cell r="M72">
            <v>0</v>
          </cell>
          <cell r="N72">
            <v>0</v>
          </cell>
          <cell r="O72">
            <v>5</v>
          </cell>
          <cell r="P72">
            <v>0</v>
          </cell>
          <cell r="Q72">
            <v>5</v>
          </cell>
          <cell r="Y72">
            <v>38</v>
          </cell>
          <cell r="Z72">
            <v>0.85</v>
          </cell>
          <cell r="AA72">
            <v>56693</v>
          </cell>
          <cell r="AB72">
            <v>124.33</v>
          </cell>
          <cell r="AC72">
            <v>51</v>
          </cell>
          <cell r="AD72">
            <v>10.199999999999999</v>
          </cell>
          <cell r="AE72">
            <v>56744</v>
          </cell>
        </row>
        <row r="73">
          <cell r="A73">
            <v>69</v>
          </cell>
          <cell r="B73" t="str">
            <v>岡崎市民病院</v>
          </cell>
          <cell r="C73">
            <v>960666</v>
          </cell>
          <cell r="D73">
            <v>1052289</v>
          </cell>
          <cell r="E73">
            <v>990871</v>
          </cell>
          <cell r="F73">
            <v>1259209</v>
          </cell>
          <cell r="G73">
            <v>1201410</v>
          </cell>
          <cell r="H73">
            <v>939568</v>
          </cell>
          <cell r="I73">
            <v>831915</v>
          </cell>
          <cell r="J73">
            <v>723639</v>
          </cell>
          <cell r="K73">
            <v>952490</v>
          </cell>
          <cell r="L73">
            <v>1015441</v>
          </cell>
          <cell r="M73">
            <v>899479</v>
          </cell>
          <cell r="N73">
            <v>979860</v>
          </cell>
          <cell r="O73">
            <v>11806837</v>
          </cell>
          <cell r="P73">
            <v>3400187</v>
          </cell>
          <cell r="Q73">
            <v>8406650</v>
          </cell>
          <cell r="R73">
            <v>950145</v>
          </cell>
          <cell r="S73">
            <v>4875822</v>
          </cell>
          <cell r="T73">
            <v>5980870</v>
          </cell>
          <cell r="Y73">
            <v>3000</v>
          </cell>
          <cell r="Z73">
            <v>1</v>
          </cell>
          <cell r="AA73">
            <v>46155841</v>
          </cell>
          <cell r="AB73">
            <v>1282.1099999999999</v>
          </cell>
          <cell r="AC73">
            <v>152168047</v>
          </cell>
          <cell r="AD73">
            <v>12.89</v>
          </cell>
          <cell r="AE73">
            <v>198323888</v>
          </cell>
        </row>
        <row r="74">
          <cell r="A74">
            <v>70</v>
          </cell>
          <cell r="B74" t="str">
            <v>額田北部診療所</v>
          </cell>
          <cell r="C74">
            <v>2960</v>
          </cell>
          <cell r="D74">
            <v>2260</v>
          </cell>
          <cell r="E74">
            <v>2164</v>
          </cell>
          <cell r="F74">
            <v>2281</v>
          </cell>
          <cell r="G74">
            <v>2859</v>
          </cell>
          <cell r="H74">
            <v>2682</v>
          </cell>
          <cell r="I74">
            <v>1984</v>
          </cell>
          <cell r="J74">
            <v>2212</v>
          </cell>
          <cell r="K74">
            <v>2749</v>
          </cell>
          <cell r="L74">
            <v>3252</v>
          </cell>
          <cell r="M74">
            <v>4036</v>
          </cell>
          <cell r="N74">
            <v>3130</v>
          </cell>
          <cell r="O74">
            <v>32569</v>
          </cell>
          <cell r="P74">
            <v>7822</v>
          </cell>
          <cell r="Q74">
            <v>24747</v>
          </cell>
          <cell r="Y74">
            <v>31</v>
          </cell>
          <cell r="Z74">
            <v>1</v>
          </cell>
          <cell r="AA74">
            <v>460771</v>
          </cell>
          <cell r="AB74">
            <v>1238.6300000000001</v>
          </cell>
          <cell r="AC74">
            <v>486333</v>
          </cell>
          <cell r="AD74">
            <v>14.93</v>
          </cell>
          <cell r="AE74">
            <v>947104</v>
          </cell>
        </row>
        <row r="75">
          <cell r="A75">
            <v>71</v>
          </cell>
          <cell r="B75" t="str">
            <v>看護専門学校</v>
          </cell>
          <cell r="C75">
            <v>6838</v>
          </cell>
          <cell r="D75">
            <v>4486</v>
          </cell>
          <cell r="E75">
            <v>5543</v>
          </cell>
          <cell r="F75">
            <v>8128</v>
          </cell>
          <cell r="G75">
            <v>10079</v>
          </cell>
          <cell r="H75">
            <v>9793</v>
          </cell>
          <cell r="I75">
            <v>8347</v>
          </cell>
          <cell r="J75">
            <v>5494</v>
          </cell>
          <cell r="K75">
            <v>5210</v>
          </cell>
          <cell r="L75">
            <v>7716</v>
          </cell>
          <cell r="M75">
            <v>7624</v>
          </cell>
          <cell r="N75">
            <v>7527</v>
          </cell>
          <cell r="O75">
            <v>86785</v>
          </cell>
          <cell r="P75">
            <v>28000</v>
          </cell>
          <cell r="Q75">
            <v>58785</v>
          </cell>
          <cell r="Y75">
            <v>72</v>
          </cell>
          <cell r="Z75">
            <v>1</v>
          </cell>
          <cell r="AA75">
            <v>1076422</v>
          </cell>
          <cell r="AB75">
            <v>1245.8599999999999</v>
          </cell>
          <cell r="AC75">
            <v>1302998</v>
          </cell>
          <cell r="AD75">
            <v>15.01</v>
          </cell>
          <cell r="AE75">
            <v>2379420</v>
          </cell>
        </row>
        <row r="76">
          <cell r="A76">
            <v>72</v>
          </cell>
          <cell r="B76" t="str">
            <v>消防本部・中消防署本署</v>
          </cell>
          <cell r="C76">
            <v>18258</v>
          </cell>
          <cell r="D76">
            <v>14091</v>
          </cell>
          <cell r="E76">
            <v>14744</v>
          </cell>
          <cell r="F76">
            <v>18807</v>
          </cell>
          <cell r="G76">
            <v>28122</v>
          </cell>
          <cell r="H76">
            <v>26733</v>
          </cell>
          <cell r="I76">
            <v>18285</v>
          </cell>
          <cell r="J76">
            <v>15220</v>
          </cell>
          <cell r="K76">
            <v>15813</v>
          </cell>
          <cell r="L76">
            <v>21409</v>
          </cell>
          <cell r="M76">
            <v>22683</v>
          </cell>
          <cell r="N76">
            <v>19170</v>
          </cell>
          <cell r="O76">
            <v>233335</v>
          </cell>
          <cell r="P76">
            <v>73662</v>
          </cell>
          <cell r="Q76">
            <v>159673</v>
          </cell>
          <cell r="Y76">
            <v>91</v>
          </cell>
          <cell r="Z76">
            <v>1</v>
          </cell>
          <cell r="AA76">
            <v>1360633</v>
          </cell>
          <cell r="AB76">
            <v>1246</v>
          </cell>
          <cell r="AC76">
            <v>3501708</v>
          </cell>
          <cell r="AD76">
            <v>15.01</v>
          </cell>
          <cell r="AE76">
            <v>4862341</v>
          </cell>
        </row>
        <row r="77">
          <cell r="A77">
            <v>73</v>
          </cell>
          <cell r="B77" t="str">
            <v>東消防署本署</v>
          </cell>
          <cell r="C77">
            <v>5147</v>
          </cell>
          <cell r="D77">
            <v>4373</v>
          </cell>
          <cell r="E77">
            <v>4614</v>
          </cell>
          <cell r="F77">
            <v>5964</v>
          </cell>
          <cell r="G77">
            <v>8757</v>
          </cell>
          <cell r="H77">
            <v>8088</v>
          </cell>
          <cell r="I77">
            <v>5807</v>
          </cell>
          <cell r="J77">
            <v>5085</v>
          </cell>
          <cell r="K77">
            <v>5719</v>
          </cell>
          <cell r="L77">
            <v>10301</v>
          </cell>
          <cell r="M77">
            <v>11210</v>
          </cell>
          <cell r="N77">
            <v>8367</v>
          </cell>
          <cell r="O77">
            <v>83432</v>
          </cell>
          <cell r="P77">
            <v>22809</v>
          </cell>
          <cell r="Q77">
            <v>60623</v>
          </cell>
          <cell r="Y77">
            <v>33</v>
          </cell>
          <cell r="Z77">
            <v>1</v>
          </cell>
          <cell r="AA77">
            <v>535174</v>
          </cell>
          <cell r="AB77">
            <v>1351.45</v>
          </cell>
          <cell r="AC77">
            <v>1168660</v>
          </cell>
          <cell r="AD77">
            <v>14.01</v>
          </cell>
          <cell r="AE77">
            <v>1703834</v>
          </cell>
        </row>
        <row r="78">
          <cell r="A78">
            <v>74</v>
          </cell>
          <cell r="B78" t="str">
            <v>東消防署本宿出張所</v>
          </cell>
          <cell r="C78">
            <v>3797</v>
          </cell>
          <cell r="D78">
            <v>2600</v>
          </cell>
          <cell r="E78">
            <v>2408</v>
          </cell>
          <cell r="F78">
            <v>2801</v>
          </cell>
          <cell r="G78">
            <v>4344</v>
          </cell>
          <cell r="H78">
            <v>4037</v>
          </cell>
          <cell r="I78">
            <v>2640</v>
          </cell>
          <cell r="J78">
            <v>2466</v>
          </cell>
          <cell r="K78">
            <v>3261</v>
          </cell>
          <cell r="L78">
            <v>5752</v>
          </cell>
          <cell r="M78">
            <v>6244</v>
          </cell>
          <cell r="N78">
            <v>5105</v>
          </cell>
          <cell r="O78">
            <v>45455</v>
          </cell>
          <cell r="P78">
            <v>11182</v>
          </cell>
          <cell r="Q78">
            <v>34273</v>
          </cell>
          <cell r="Y78">
            <v>18</v>
          </cell>
          <cell r="Z78">
            <v>1</v>
          </cell>
          <cell r="AA78">
            <v>267688</v>
          </cell>
          <cell r="AB78">
            <v>1239.3</v>
          </cell>
          <cell r="AC78">
            <v>679014</v>
          </cell>
          <cell r="AD78">
            <v>14.94</v>
          </cell>
          <cell r="AE78">
            <v>946702</v>
          </cell>
        </row>
        <row r="79">
          <cell r="A79">
            <v>75</v>
          </cell>
          <cell r="B79" t="str">
            <v>東消防署額田出張所</v>
          </cell>
          <cell r="C79">
            <v>4525</v>
          </cell>
          <cell r="D79">
            <v>2900</v>
          </cell>
          <cell r="E79">
            <v>2471</v>
          </cell>
          <cell r="F79">
            <v>3281</v>
          </cell>
          <cell r="G79">
            <v>6190</v>
          </cell>
          <cell r="H79">
            <v>5576</v>
          </cell>
          <cell r="I79">
            <v>2967</v>
          </cell>
          <cell r="J79">
            <v>2642</v>
          </cell>
          <cell r="K79">
            <v>3319</v>
          </cell>
          <cell r="L79">
            <v>5469</v>
          </cell>
          <cell r="M79">
            <v>5783</v>
          </cell>
          <cell r="N79">
            <v>5015</v>
          </cell>
          <cell r="O79">
            <v>50138</v>
          </cell>
          <cell r="P79">
            <v>15047</v>
          </cell>
          <cell r="Q79">
            <v>35091</v>
          </cell>
          <cell r="Y79">
            <v>19</v>
          </cell>
          <cell r="Z79">
            <v>1</v>
          </cell>
          <cell r="AA79">
            <v>282151</v>
          </cell>
          <cell r="AB79">
            <v>1237.5</v>
          </cell>
          <cell r="AC79">
            <v>751658</v>
          </cell>
          <cell r="AD79">
            <v>14.99</v>
          </cell>
          <cell r="AE79">
            <v>1033809</v>
          </cell>
        </row>
        <row r="80">
          <cell r="A80">
            <v>76</v>
          </cell>
          <cell r="B80" t="str">
            <v>西消防署本署</v>
          </cell>
          <cell r="C80">
            <v>6127</v>
          </cell>
          <cell r="D80">
            <v>5417</v>
          </cell>
          <cell r="E80">
            <v>6323</v>
          </cell>
          <cell r="F80">
            <v>8510</v>
          </cell>
          <cell r="G80">
            <v>10145</v>
          </cell>
          <cell r="H80">
            <v>9164</v>
          </cell>
          <cell r="I80">
            <v>6442</v>
          </cell>
          <cell r="J80">
            <v>5699</v>
          </cell>
          <cell r="K80">
            <v>7761</v>
          </cell>
          <cell r="L80">
            <v>11391</v>
          </cell>
          <cell r="M80">
            <v>11801</v>
          </cell>
          <cell r="N80">
            <v>8730</v>
          </cell>
          <cell r="O80">
            <v>97510</v>
          </cell>
          <cell r="P80">
            <v>27819</v>
          </cell>
          <cell r="Q80">
            <v>69691</v>
          </cell>
          <cell r="Y80">
            <v>28</v>
          </cell>
          <cell r="Z80">
            <v>1</v>
          </cell>
          <cell r="AA80">
            <v>468310</v>
          </cell>
          <cell r="AB80">
            <v>1393.78</v>
          </cell>
          <cell r="AC80">
            <v>1366908</v>
          </cell>
          <cell r="AD80">
            <v>14.02</v>
          </cell>
          <cell r="AE80">
            <v>1835218</v>
          </cell>
        </row>
        <row r="81">
          <cell r="A81">
            <v>77</v>
          </cell>
          <cell r="B81" t="str">
            <v>男川浄水場</v>
          </cell>
          <cell r="C81">
            <v>515011</v>
          </cell>
          <cell r="D81">
            <v>545362</v>
          </cell>
          <cell r="E81">
            <v>544468</v>
          </cell>
          <cell r="F81">
            <v>610207</v>
          </cell>
          <cell r="G81">
            <v>603060</v>
          </cell>
          <cell r="H81">
            <v>552245</v>
          </cell>
          <cell r="I81">
            <v>560589</v>
          </cell>
          <cell r="J81">
            <v>544800</v>
          </cell>
          <cell r="K81">
            <v>558226</v>
          </cell>
          <cell r="L81">
            <v>564583</v>
          </cell>
          <cell r="M81">
            <v>514305</v>
          </cell>
          <cell r="N81">
            <v>557876</v>
          </cell>
          <cell r="O81">
            <v>6670732</v>
          </cell>
          <cell r="P81">
            <v>1765512</v>
          </cell>
          <cell r="Q81">
            <v>4905220</v>
          </cell>
          <cell r="R81">
            <v>431331</v>
          </cell>
          <cell r="S81">
            <v>2806444</v>
          </cell>
          <cell r="T81">
            <v>3432957</v>
          </cell>
          <cell r="Y81">
            <v>1000</v>
          </cell>
          <cell r="Z81">
            <v>1</v>
          </cell>
          <cell r="AA81">
            <v>15630104</v>
          </cell>
          <cell r="AB81">
            <v>1302.51</v>
          </cell>
          <cell r="AC81">
            <v>85378065</v>
          </cell>
          <cell r="AD81">
            <v>12.8</v>
          </cell>
          <cell r="AE81">
            <v>101008169</v>
          </cell>
        </row>
        <row r="82">
          <cell r="A82">
            <v>78</v>
          </cell>
          <cell r="B82" t="str">
            <v>仁木浄水場</v>
          </cell>
          <cell r="C82">
            <v>199290</v>
          </cell>
          <cell r="D82">
            <v>190093</v>
          </cell>
          <cell r="E82">
            <v>200576</v>
          </cell>
          <cell r="F82">
            <v>199382</v>
          </cell>
          <cell r="G82">
            <v>222356</v>
          </cell>
          <cell r="H82">
            <v>204576</v>
          </cell>
          <cell r="I82">
            <v>193717</v>
          </cell>
          <cell r="J82">
            <v>201406</v>
          </cell>
          <cell r="K82">
            <v>195504</v>
          </cell>
          <cell r="L82">
            <v>203299</v>
          </cell>
          <cell r="M82">
            <v>202282</v>
          </cell>
          <cell r="N82">
            <v>180525</v>
          </cell>
          <cell r="O82">
            <v>2393006</v>
          </cell>
          <cell r="P82">
            <v>626314</v>
          </cell>
          <cell r="Q82">
            <v>1766692</v>
          </cell>
          <cell r="R82">
            <v>147728</v>
          </cell>
          <cell r="S82">
            <v>1077707</v>
          </cell>
          <cell r="T82">
            <v>1167571</v>
          </cell>
          <cell r="Y82">
            <v>404</v>
          </cell>
          <cell r="Z82">
            <v>1</v>
          </cell>
          <cell r="AA82">
            <v>6121416</v>
          </cell>
          <cell r="AB82">
            <v>1262.67</v>
          </cell>
          <cell r="AC82">
            <v>33226253</v>
          </cell>
          <cell r="AD82">
            <v>13.88</v>
          </cell>
          <cell r="AE82">
            <v>39347669</v>
          </cell>
        </row>
        <row r="83">
          <cell r="A83">
            <v>79</v>
          </cell>
          <cell r="B83" t="str">
            <v>上地配水場</v>
          </cell>
          <cell r="C83">
            <v>47781</v>
          </cell>
          <cell r="D83">
            <v>54043</v>
          </cell>
          <cell r="E83">
            <v>49690</v>
          </cell>
          <cell r="F83">
            <v>51683</v>
          </cell>
          <cell r="G83">
            <v>56115</v>
          </cell>
          <cell r="H83">
            <v>49849</v>
          </cell>
          <cell r="I83">
            <v>45489</v>
          </cell>
          <cell r="J83">
            <v>45676</v>
          </cell>
          <cell r="K83">
            <v>43264</v>
          </cell>
          <cell r="L83">
            <v>45115</v>
          </cell>
          <cell r="M83">
            <v>45388</v>
          </cell>
          <cell r="N83">
            <v>40805</v>
          </cell>
          <cell r="O83">
            <v>574898</v>
          </cell>
          <cell r="P83">
            <v>157647</v>
          </cell>
          <cell r="Q83">
            <v>417251</v>
          </cell>
          <cell r="Y83">
            <v>257</v>
          </cell>
          <cell r="Z83">
            <v>1</v>
          </cell>
          <cell r="AA83">
            <v>3891849</v>
          </cell>
          <cell r="AB83">
            <v>1261.95</v>
          </cell>
          <cell r="AC83">
            <v>8304062</v>
          </cell>
          <cell r="AD83">
            <v>14.44</v>
          </cell>
          <cell r="AE83">
            <v>12195911</v>
          </cell>
        </row>
        <row r="84">
          <cell r="A84">
            <v>80</v>
          </cell>
          <cell r="B84" t="str">
            <v>竜泉寺ポンプ場</v>
          </cell>
          <cell r="C84">
            <v>44071</v>
          </cell>
          <cell r="D84">
            <v>43616</v>
          </cell>
          <cell r="E84">
            <v>44437</v>
          </cell>
          <cell r="F84">
            <v>45328</v>
          </cell>
          <cell r="G84">
            <v>48155</v>
          </cell>
          <cell r="H84">
            <v>45934</v>
          </cell>
          <cell r="I84">
            <v>41697</v>
          </cell>
          <cell r="J84">
            <v>44983</v>
          </cell>
          <cell r="K84">
            <v>40113</v>
          </cell>
          <cell r="L84">
            <v>42342</v>
          </cell>
          <cell r="M84">
            <v>40227</v>
          </cell>
          <cell r="N84">
            <v>36952</v>
          </cell>
          <cell r="O84">
            <v>517855</v>
          </cell>
          <cell r="P84">
            <v>139417</v>
          </cell>
          <cell r="Q84">
            <v>378438</v>
          </cell>
          <cell r="Y84">
            <v>108</v>
          </cell>
          <cell r="Z84">
            <v>0.97583333333333333</v>
          </cell>
          <cell r="AA84">
            <v>1682550</v>
          </cell>
          <cell r="AB84">
            <v>1298.26</v>
          </cell>
          <cell r="AC84">
            <v>7439341</v>
          </cell>
          <cell r="AD84">
            <v>14.37</v>
          </cell>
          <cell r="AE84">
            <v>9121891</v>
          </cell>
        </row>
        <row r="85">
          <cell r="A85">
            <v>81</v>
          </cell>
          <cell r="B85" t="str">
            <v>本宿配水場</v>
          </cell>
          <cell r="C85">
            <v>38598</v>
          </cell>
          <cell r="D85">
            <v>36296</v>
          </cell>
          <cell r="E85">
            <v>38873</v>
          </cell>
          <cell r="F85">
            <v>38812</v>
          </cell>
          <cell r="G85">
            <v>46799</v>
          </cell>
          <cell r="H85">
            <v>40867</v>
          </cell>
          <cell r="I85">
            <v>33865</v>
          </cell>
          <cell r="J85">
            <v>35618</v>
          </cell>
          <cell r="K85">
            <v>35137</v>
          </cell>
          <cell r="L85">
            <v>35768</v>
          </cell>
          <cell r="M85">
            <v>36895</v>
          </cell>
          <cell r="N85">
            <v>36059</v>
          </cell>
          <cell r="O85">
            <v>453587</v>
          </cell>
          <cell r="P85">
            <v>126478</v>
          </cell>
          <cell r="Q85">
            <v>327109</v>
          </cell>
          <cell r="R85">
            <v>29702</v>
          </cell>
          <cell r="S85">
            <v>210622</v>
          </cell>
          <cell r="T85">
            <v>213263</v>
          </cell>
          <cell r="Y85">
            <v>124</v>
          </cell>
          <cell r="Z85">
            <v>1</v>
          </cell>
          <cell r="AA85">
            <v>1878257</v>
          </cell>
          <cell r="AB85">
            <v>1262.27</v>
          </cell>
          <cell r="AC85">
            <v>6355717</v>
          </cell>
          <cell r="AD85">
            <v>14.01</v>
          </cell>
          <cell r="AE85">
            <v>8233974</v>
          </cell>
        </row>
        <row r="86">
          <cell r="A86">
            <v>82</v>
          </cell>
          <cell r="B86" t="str">
            <v>大幡ポンプ場</v>
          </cell>
          <cell r="C86">
            <v>2836</v>
          </cell>
          <cell r="D86">
            <v>2358</v>
          </cell>
          <cell r="E86">
            <v>3147</v>
          </cell>
          <cell r="F86">
            <v>3733</v>
          </cell>
          <cell r="G86">
            <v>6344</v>
          </cell>
          <cell r="H86">
            <v>5634</v>
          </cell>
          <cell r="I86">
            <v>3573</v>
          </cell>
          <cell r="J86">
            <v>3741</v>
          </cell>
          <cell r="K86">
            <v>3408</v>
          </cell>
          <cell r="L86">
            <v>3125</v>
          </cell>
          <cell r="M86">
            <v>3481</v>
          </cell>
          <cell r="N86">
            <v>2815</v>
          </cell>
          <cell r="O86">
            <v>44195</v>
          </cell>
          <cell r="P86">
            <v>15711</v>
          </cell>
          <cell r="Q86">
            <v>28484</v>
          </cell>
          <cell r="R86">
            <v>5243</v>
          </cell>
          <cell r="S86">
            <v>19303</v>
          </cell>
          <cell r="T86">
            <v>19649</v>
          </cell>
          <cell r="Y86">
            <v>46</v>
          </cell>
          <cell r="Z86">
            <v>0.95</v>
          </cell>
          <cell r="AA86">
            <v>737121</v>
          </cell>
          <cell r="AB86">
            <v>1335.36</v>
          </cell>
          <cell r="AC86">
            <v>619103</v>
          </cell>
          <cell r="AD86">
            <v>14.01</v>
          </cell>
          <cell r="AE86">
            <v>1356224</v>
          </cell>
        </row>
        <row r="87">
          <cell r="A87">
            <v>83</v>
          </cell>
          <cell r="B87" t="str">
            <v>細川水源送水場</v>
          </cell>
          <cell r="C87">
            <v>87721</v>
          </cell>
          <cell r="D87">
            <v>85147</v>
          </cell>
          <cell r="E87">
            <v>87326</v>
          </cell>
          <cell r="F87">
            <v>85947</v>
          </cell>
          <cell r="G87">
            <v>93539</v>
          </cell>
          <cell r="H87">
            <v>86293</v>
          </cell>
          <cell r="I87">
            <v>82375</v>
          </cell>
          <cell r="J87">
            <v>87934</v>
          </cell>
          <cell r="K87">
            <v>87860</v>
          </cell>
          <cell r="L87">
            <v>94267</v>
          </cell>
          <cell r="M87">
            <v>100018</v>
          </cell>
          <cell r="N87">
            <v>88563</v>
          </cell>
          <cell r="O87">
            <v>1066990</v>
          </cell>
          <cell r="P87">
            <v>265779</v>
          </cell>
          <cell r="Q87">
            <v>801211</v>
          </cell>
          <cell r="R87">
            <v>64383</v>
          </cell>
          <cell r="S87">
            <v>448706</v>
          </cell>
          <cell r="T87">
            <v>553901</v>
          </cell>
          <cell r="Y87">
            <v>180</v>
          </cell>
          <cell r="Z87">
            <v>0.98416666666666675</v>
          </cell>
          <cell r="AA87">
            <v>2776705</v>
          </cell>
          <cell r="AB87">
            <v>1285.51</v>
          </cell>
          <cell r="AC87">
            <v>14736992</v>
          </cell>
          <cell r="AD87">
            <v>13.81</v>
          </cell>
          <cell r="AE87">
            <v>17513697</v>
          </cell>
        </row>
        <row r="88">
          <cell r="A88">
            <v>84</v>
          </cell>
          <cell r="B88" t="str">
            <v>日名水源送水場</v>
          </cell>
          <cell r="C88">
            <v>66890</v>
          </cell>
          <cell r="D88">
            <v>59295</v>
          </cell>
          <cell r="E88">
            <v>52126</v>
          </cell>
          <cell r="F88">
            <v>51028</v>
          </cell>
          <cell r="G88">
            <v>58838</v>
          </cell>
          <cell r="H88">
            <v>56245</v>
          </cell>
          <cell r="I88">
            <v>50844</v>
          </cell>
          <cell r="J88">
            <v>51217</v>
          </cell>
          <cell r="K88">
            <v>45960</v>
          </cell>
          <cell r="L88">
            <v>44103</v>
          </cell>
          <cell r="M88">
            <v>41441</v>
          </cell>
          <cell r="N88">
            <v>36065</v>
          </cell>
          <cell r="O88">
            <v>614052</v>
          </cell>
          <cell r="P88">
            <v>166111</v>
          </cell>
          <cell r="Q88">
            <v>447941</v>
          </cell>
          <cell r="R88">
            <v>39572</v>
          </cell>
          <cell r="S88">
            <v>246544</v>
          </cell>
          <cell r="T88">
            <v>327936</v>
          </cell>
          <cell r="Y88">
            <v>121</v>
          </cell>
          <cell r="Z88">
            <v>1</v>
          </cell>
          <cell r="AA88">
            <v>1828509</v>
          </cell>
          <cell r="AB88">
            <v>1259.3</v>
          </cell>
          <cell r="AC88">
            <v>8488343</v>
          </cell>
          <cell r="AD88">
            <v>13.82</v>
          </cell>
          <cell r="AE88">
            <v>10316852</v>
          </cell>
        </row>
        <row r="89">
          <cell r="A89">
            <v>85</v>
          </cell>
          <cell r="B89" t="str">
            <v>北斗台低区ポンプ場</v>
          </cell>
          <cell r="C89">
            <v>33659</v>
          </cell>
          <cell r="D89">
            <v>31236</v>
          </cell>
          <cell r="E89">
            <v>31903</v>
          </cell>
          <cell r="F89">
            <v>32180</v>
          </cell>
          <cell r="G89">
            <v>37911</v>
          </cell>
          <cell r="H89">
            <v>36201</v>
          </cell>
          <cell r="I89">
            <v>35852</v>
          </cell>
          <cell r="J89">
            <v>34702</v>
          </cell>
          <cell r="K89">
            <v>33587</v>
          </cell>
          <cell r="L89">
            <v>33913</v>
          </cell>
          <cell r="M89">
            <v>34861</v>
          </cell>
          <cell r="N89">
            <v>31509</v>
          </cell>
          <cell r="O89">
            <v>407514</v>
          </cell>
          <cell r="P89">
            <v>106292</v>
          </cell>
          <cell r="Q89">
            <v>301222</v>
          </cell>
          <cell r="Y89">
            <v>150</v>
          </cell>
          <cell r="Z89">
            <v>0.9916666666666667</v>
          </cell>
          <cell r="AA89">
            <v>2286864</v>
          </cell>
          <cell r="AB89">
            <v>1270.48</v>
          </cell>
          <cell r="AC89">
            <v>5748820</v>
          </cell>
          <cell r="AD89">
            <v>14.11</v>
          </cell>
          <cell r="AE89">
            <v>8035684</v>
          </cell>
        </row>
        <row r="90">
          <cell r="A90">
            <v>86</v>
          </cell>
          <cell r="B90" t="str">
            <v>滝ポンプ場</v>
          </cell>
          <cell r="C90">
            <v>33710</v>
          </cell>
          <cell r="D90">
            <v>32815</v>
          </cell>
          <cell r="E90">
            <v>34063</v>
          </cell>
          <cell r="F90">
            <v>34066</v>
          </cell>
          <cell r="G90">
            <v>36570</v>
          </cell>
          <cell r="H90">
            <v>34117</v>
          </cell>
          <cell r="I90">
            <v>32418</v>
          </cell>
          <cell r="J90">
            <v>33870</v>
          </cell>
          <cell r="K90">
            <v>33004</v>
          </cell>
          <cell r="L90">
            <v>34246</v>
          </cell>
          <cell r="M90">
            <v>34867</v>
          </cell>
          <cell r="N90">
            <v>31007</v>
          </cell>
          <cell r="O90">
            <v>404753</v>
          </cell>
          <cell r="P90">
            <v>104753</v>
          </cell>
          <cell r="Q90">
            <v>300000</v>
          </cell>
          <cell r="Y90">
            <v>86</v>
          </cell>
          <cell r="Z90">
            <v>1</v>
          </cell>
          <cell r="AA90">
            <v>1302843</v>
          </cell>
          <cell r="AB90">
            <v>1262.44</v>
          </cell>
          <cell r="AC90">
            <v>5771472</v>
          </cell>
          <cell r="AD90">
            <v>14.26</v>
          </cell>
          <cell r="AE90">
            <v>7074315</v>
          </cell>
        </row>
        <row r="91">
          <cell r="A91">
            <v>87</v>
          </cell>
          <cell r="B91" t="str">
            <v>北野配水場</v>
          </cell>
          <cell r="C91">
            <v>49055</v>
          </cell>
          <cell r="D91">
            <v>49766</v>
          </cell>
          <cell r="E91">
            <v>51376</v>
          </cell>
          <cell r="F91">
            <v>53840</v>
          </cell>
          <cell r="G91">
            <v>58062</v>
          </cell>
          <cell r="H91">
            <v>54069</v>
          </cell>
          <cell r="I91">
            <v>49908</v>
          </cell>
          <cell r="J91">
            <v>51373</v>
          </cell>
          <cell r="K91">
            <v>49600</v>
          </cell>
          <cell r="L91">
            <v>49311</v>
          </cell>
          <cell r="M91">
            <v>51350</v>
          </cell>
          <cell r="N91">
            <v>45280</v>
          </cell>
          <cell r="O91">
            <v>612990</v>
          </cell>
          <cell r="P91">
            <v>165971</v>
          </cell>
          <cell r="Q91">
            <v>447019</v>
          </cell>
          <cell r="Y91">
            <v>234</v>
          </cell>
          <cell r="Z91">
            <v>1</v>
          </cell>
          <cell r="AA91">
            <v>3542814</v>
          </cell>
          <cell r="AB91">
            <v>1261.69</v>
          </cell>
          <cell r="AC91">
            <v>8823619</v>
          </cell>
          <cell r="AD91">
            <v>14.39</v>
          </cell>
          <cell r="AE91">
            <v>12366433</v>
          </cell>
        </row>
        <row r="92">
          <cell r="A92">
            <v>88</v>
          </cell>
          <cell r="B92" t="str">
            <v>伊賀ポンプ場</v>
          </cell>
          <cell r="C92">
            <v>2608</v>
          </cell>
          <cell r="D92">
            <v>2587</v>
          </cell>
          <cell r="E92">
            <v>2812</v>
          </cell>
          <cell r="F92">
            <v>3288</v>
          </cell>
          <cell r="G92">
            <v>3607</v>
          </cell>
          <cell r="H92">
            <v>3481</v>
          </cell>
          <cell r="I92">
            <v>2465</v>
          </cell>
          <cell r="J92">
            <v>3119</v>
          </cell>
          <cell r="K92">
            <v>2133</v>
          </cell>
          <cell r="L92">
            <v>2441</v>
          </cell>
          <cell r="M92">
            <v>2167</v>
          </cell>
          <cell r="N92">
            <v>1987</v>
          </cell>
          <cell r="O92">
            <v>32695</v>
          </cell>
          <cell r="P92">
            <v>10376</v>
          </cell>
          <cell r="Q92">
            <v>22319</v>
          </cell>
          <cell r="Y92">
            <v>65</v>
          </cell>
          <cell r="Z92">
            <v>0.94416666666666671</v>
          </cell>
          <cell r="AA92">
            <v>806265</v>
          </cell>
          <cell r="AB92">
            <v>1033.67</v>
          </cell>
          <cell r="AC92">
            <v>596181</v>
          </cell>
          <cell r="AD92">
            <v>18.23</v>
          </cell>
          <cell r="AE92">
            <v>1402446</v>
          </cell>
        </row>
        <row r="93">
          <cell r="A93">
            <v>89</v>
          </cell>
          <cell r="B93" t="str">
            <v>六供配水場</v>
          </cell>
          <cell r="C93">
            <v>27127</v>
          </cell>
          <cell r="D93">
            <v>30661</v>
          </cell>
          <cell r="E93">
            <v>32460</v>
          </cell>
          <cell r="F93">
            <v>33535</v>
          </cell>
          <cell r="G93">
            <v>36803</v>
          </cell>
          <cell r="H93">
            <v>36169</v>
          </cell>
          <cell r="I93">
            <v>32648</v>
          </cell>
          <cell r="J93">
            <v>31840</v>
          </cell>
          <cell r="K93">
            <v>29206</v>
          </cell>
          <cell r="L93">
            <v>30163</v>
          </cell>
          <cell r="M93">
            <v>26857</v>
          </cell>
          <cell r="N93">
            <v>22385</v>
          </cell>
          <cell r="O93">
            <v>369854</v>
          </cell>
          <cell r="P93">
            <v>106507</v>
          </cell>
          <cell r="Q93">
            <v>263347</v>
          </cell>
          <cell r="R93">
            <v>22987</v>
          </cell>
          <cell r="S93">
            <v>180930</v>
          </cell>
          <cell r="T93">
            <v>165937</v>
          </cell>
          <cell r="Y93">
            <v>94</v>
          </cell>
          <cell r="Z93">
            <v>1</v>
          </cell>
          <cell r="AA93">
            <v>1426332</v>
          </cell>
          <cell r="AB93">
            <v>1264.48</v>
          </cell>
          <cell r="AC93">
            <v>5187300</v>
          </cell>
          <cell r="AD93">
            <v>14.03</v>
          </cell>
          <cell r="AE93">
            <v>6613632</v>
          </cell>
        </row>
        <row r="94">
          <cell r="A94">
            <v>90</v>
          </cell>
          <cell r="B94" t="str">
            <v>額田南部浄水場</v>
          </cell>
          <cell r="C94">
            <v>23867</v>
          </cell>
          <cell r="D94">
            <v>24508</v>
          </cell>
          <cell r="E94">
            <v>26470</v>
          </cell>
          <cell r="F94">
            <v>26257</v>
          </cell>
          <cell r="G94">
            <v>27947</v>
          </cell>
          <cell r="H94">
            <v>30408</v>
          </cell>
          <cell r="I94">
            <v>33635</v>
          </cell>
          <cell r="J94">
            <v>34345</v>
          </cell>
          <cell r="K94">
            <v>32815</v>
          </cell>
          <cell r="L94">
            <v>32381</v>
          </cell>
          <cell r="M94">
            <v>34816</v>
          </cell>
          <cell r="N94">
            <v>19592</v>
          </cell>
          <cell r="O94">
            <v>347041</v>
          </cell>
          <cell r="P94">
            <v>84612</v>
          </cell>
          <cell r="Q94">
            <v>262429</v>
          </cell>
          <cell r="Y94">
            <v>101</v>
          </cell>
          <cell r="Z94">
            <v>0.94</v>
          </cell>
          <cell r="AA94">
            <v>1637875</v>
          </cell>
          <cell r="AB94">
            <v>1351.38</v>
          </cell>
          <cell r="AC94">
            <v>5012373</v>
          </cell>
          <cell r="AD94">
            <v>14.44</v>
          </cell>
          <cell r="AE94">
            <v>6650248</v>
          </cell>
        </row>
        <row r="95">
          <cell r="A95">
            <v>91</v>
          </cell>
          <cell r="B95" t="str">
            <v>八帖雨水ポンプ場</v>
          </cell>
          <cell r="C95">
            <v>6003</v>
          </cell>
          <cell r="D95">
            <v>5706</v>
          </cell>
          <cell r="E95">
            <v>6422</v>
          </cell>
          <cell r="F95">
            <v>7783</v>
          </cell>
          <cell r="G95">
            <v>8162</v>
          </cell>
          <cell r="H95">
            <v>9642</v>
          </cell>
          <cell r="I95">
            <v>7202</v>
          </cell>
          <cell r="J95">
            <v>5871</v>
          </cell>
          <cell r="K95">
            <v>5519</v>
          </cell>
          <cell r="L95">
            <v>5877</v>
          </cell>
          <cell r="M95">
            <v>5919</v>
          </cell>
          <cell r="N95">
            <v>5551</v>
          </cell>
          <cell r="O95">
            <v>79657</v>
          </cell>
          <cell r="P95">
            <v>25587</v>
          </cell>
          <cell r="Q95">
            <v>54070</v>
          </cell>
          <cell r="Y95">
            <v>40</v>
          </cell>
          <cell r="Z95">
            <v>1</v>
          </cell>
          <cell r="AA95">
            <v>466113</v>
          </cell>
          <cell r="AB95">
            <v>971.07</v>
          </cell>
          <cell r="AC95">
            <v>1258214</v>
          </cell>
          <cell r="AD95">
            <v>15.8</v>
          </cell>
          <cell r="AE95">
            <v>1724327</v>
          </cell>
        </row>
        <row r="96">
          <cell r="A96">
            <v>92</v>
          </cell>
          <cell r="B96" t="str">
            <v>大門雨水ポンプ場</v>
          </cell>
          <cell r="C96">
            <v>5746</v>
          </cell>
          <cell r="D96">
            <v>7513</v>
          </cell>
          <cell r="E96">
            <v>7047</v>
          </cell>
          <cell r="F96">
            <v>7757</v>
          </cell>
          <cell r="G96">
            <v>6210</v>
          </cell>
          <cell r="H96">
            <v>9062</v>
          </cell>
          <cell r="I96">
            <v>7982</v>
          </cell>
          <cell r="J96">
            <v>9768</v>
          </cell>
          <cell r="K96">
            <v>5020</v>
          </cell>
          <cell r="L96">
            <v>6171</v>
          </cell>
          <cell r="M96">
            <v>5627</v>
          </cell>
          <cell r="N96">
            <v>5377</v>
          </cell>
          <cell r="O96">
            <v>83280</v>
          </cell>
          <cell r="P96">
            <v>23029</v>
          </cell>
          <cell r="Q96">
            <v>60251</v>
          </cell>
          <cell r="Y96">
            <v>179</v>
          </cell>
          <cell r="Z96">
            <v>1</v>
          </cell>
          <cell r="AA96">
            <v>2083451</v>
          </cell>
          <cell r="AB96">
            <v>969.95</v>
          </cell>
          <cell r="AC96">
            <v>1311375</v>
          </cell>
          <cell r="AD96">
            <v>15.75</v>
          </cell>
          <cell r="AE96">
            <v>3394826</v>
          </cell>
        </row>
        <row r="97">
          <cell r="A97">
            <v>93</v>
          </cell>
          <cell r="B97" t="str">
            <v>吹矢汚水中継ポンプ場</v>
          </cell>
          <cell r="C97">
            <v>30487</v>
          </cell>
          <cell r="D97">
            <v>30225</v>
          </cell>
          <cell r="E97">
            <v>30978</v>
          </cell>
          <cell r="F97">
            <v>32677</v>
          </cell>
          <cell r="G97">
            <v>27058</v>
          </cell>
          <cell r="H97">
            <v>29760</v>
          </cell>
          <cell r="I97">
            <v>33443</v>
          </cell>
          <cell r="J97">
            <v>27908</v>
          </cell>
          <cell r="K97">
            <v>24986</v>
          </cell>
          <cell r="L97">
            <v>27476</v>
          </cell>
          <cell r="M97">
            <v>26559</v>
          </cell>
          <cell r="N97">
            <v>24698</v>
          </cell>
          <cell r="O97">
            <v>346255</v>
          </cell>
          <cell r="P97">
            <v>89495</v>
          </cell>
          <cell r="Q97">
            <v>256760</v>
          </cell>
          <cell r="R97">
            <v>21727</v>
          </cell>
          <cell r="S97">
            <v>157035</v>
          </cell>
          <cell r="T97">
            <v>167493</v>
          </cell>
          <cell r="Y97">
            <v>150</v>
          </cell>
          <cell r="Z97">
            <v>0.99</v>
          </cell>
          <cell r="AA97">
            <v>1766625</v>
          </cell>
          <cell r="AB97">
            <v>981.46</v>
          </cell>
          <cell r="AC97">
            <v>5239513</v>
          </cell>
          <cell r="AD97">
            <v>15.13</v>
          </cell>
          <cell r="AE97">
            <v>7006138</v>
          </cell>
        </row>
        <row r="98">
          <cell r="A98">
            <v>94</v>
          </cell>
          <cell r="B98" t="str">
            <v>大西汚水中継ポンプ場</v>
          </cell>
          <cell r="C98">
            <v>35263</v>
          </cell>
          <cell r="D98">
            <v>36332</v>
          </cell>
          <cell r="E98">
            <v>38681</v>
          </cell>
          <cell r="F98">
            <v>39921</v>
          </cell>
          <cell r="G98">
            <v>40968</v>
          </cell>
          <cell r="H98">
            <v>40222</v>
          </cell>
          <cell r="I98">
            <v>39338</v>
          </cell>
          <cell r="J98">
            <v>38466</v>
          </cell>
          <cell r="K98">
            <v>37157</v>
          </cell>
          <cell r="L98">
            <v>35545</v>
          </cell>
          <cell r="M98">
            <v>35435</v>
          </cell>
          <cell r="N98">
            <v>33118</v>
          </cell>
          <cell r="O98">
            <v>450446</v>
          </cell>
          <cell r="P98">
            <v>121111</v>
          </cell>
          <cell r="Q98">
            <v>329335</v>
          </cell>
          <cell r="R98">
            <v>31068</v>
          </cell>
          <cell r="S98">
            <v>211722</v>
          </cell>
          <cell r="T98">
            <v>207656</v>
          </cell>
          <cell r="Y98">
            <v>160</v>
          </cell>
          <cell r="Z98">
            <v>1</v>
          </cell>
          <cell r="AA98">
            <v>2416743</v>
          </cell>
          <cell r="AB98">
            <v>1258.72</v>
          </cell>
          <cell r="AC98">
            <v>6236121</v>
          </cell>
          <cell r="AD98">
            <v>13.84</v>
          </cell>
          <cell r="AE98">
            <v>8652864</v>
          </cell>
        </row>
        <row r="99">
          <cell r="A99">
            <v>95</v>
          </cell>
          <cell r="B99" t="str">
            <v>美合汚水中継ポンプ場</v>
          </cell>
          <cell r="C99">
            <v>28100</v>
          </cell>
          <cell r="D99">
            <v>27374</v>
          </cell>
          <cell r="E99">
            <v>30539</v>
          </cell>
          <cell r="F99">
            <v>29408</v>
          </cell>
          <cell r="G99">
            <v>30808</v>
          </cell>
          <cell r="H99">
            <v>29704</v>
          </cell>
          <cell r="I99">
            <v>30446</v>
          </cell>
          <cell r="J99">
            <v>30006</v>
          </cell>
          <cell r="K99">
            <v>29137</v>
          </cell>
          <cell r="L99">
            <v>27361</v>
          </cell>
          <cell r="M99">
            <v>27502</v>
          </cell>
          <cell r="N99">
            <v>24552</v>
          </cell>
          <cell r="O99">
            <v>344937</v>
          </cell>
          <cell r="P99">
            <v>89920</v>
          </cell>
          <cell r="Q99">
            <v>255017</v>
          </cell>
          <cell r="R99">
            <v>21768</v>
          </cell>
          <cell r="S99">
            <v>157054</v>
          </cell>
          <cell r="T99">
            <v>166115</v>
          </cell>
          <cell r="Y99">
            <v>168</v>
          </cell>
          <cell r="Z99">
            <v>1</v>
          </cell>
          <cell r="AA99">
            <v>2547162</v>
          </cell>
          <cell r="AB99">
            <v>1263.47</v>
          </cell>
          <cell r="AC99">
            <v>4753789</v>
          </cell>
          <cell r="AD99">
            <v>13.78</v>
          </cell>
          <cell r="AE99">
            <v>7300951</v>
          </cell>
        </row>
        <row r="100">
          <cell r="A100">
            <v>96</v>
          </cell>
          <cell r="B100" t="str">
            <v>赤渋雨水ポンプ場</v>
          </cell>
          <cell r="C100">
            <v>4348</v>
          </cell>
          <cell r="D100">
            <v>4503</v>
          </cell>
          <cell r="E100">
            <v>4353</v>
          </cell>
          <cell r="F100">
            <v>4097</v>
          </cell>
          <cell r="G100">
            <v>4273</v>
          </cell>
          <cell r="H100">
            <v>6099</v>
          </cell>
          <cell r="I100">
            <v>4689</v>
          </cell>
          <cell r="J100">
            <v>3621</v>
          </cell>
          <cell r="K100">
            <v>3457</v>
          </cell>
          <cell r="L100">
            <v>3836</v>
          </cell>
          <cell r="M100">
            <v>3810</v>
          </cell>
          <cell r="N100">
            <v>3695</v>
          </cell>
          <cell r="O100">
            <v>50781</v>
          </cell>
          <cell r="P100">
            <v>14469</v>
          </cell>
          <cell r="Q100">
            <v>36312</v>
          </cell>
          <cell r="Y100">
            <v>42</v>
          </cell>
          <cell r="Z100">
            <v>1</v>
          </cell>
          <cell r="AA100">
            <v>489894</v>
          </cell>
          <cell r="AB100">
            <v>972.01</v>
          </cell>
          <cell r="AC100">
            <v>800093</v>
          </cell>
          <cell r="AD100">
            <v>15.76</v>
          </cell>
          <cell r="AE100">
            <v>1289987</v>
          </cell>
        </row>
        <row r="101">
          <cell r="A101">
            <v>97</v>
          </cell>
          <cell r="B101" t="str">
            <v>砂川雨水ポンプ場</v>
          </cell>
          <cell r="C101">
            <v>1315</v>
          </cell>
          <cell r="D101">
            <v>1199</v>
          </cell>
          <cell r="E101">
            <v>1341</v>
          </cell>
          <cell r="F101">
            <v>1630</v>
          </cell>
          <cell r="G101">
            <v>2164</v>
          </cell>
          <cell r="H101">
            <v>1944</v>
          </cell>
          <cell r="I101">
            <v>1438</v>
          </cell>
          <cell r="J101">
            <v>1379</v>
          </cell>
          <cell r="K101">
            <v>1422</v>
          </cell>
          <cell r="L101">
            <v>1724</v>
          </cell>
          <cell r="M101">
            <v>1762</v>
          </cell>
          <cell r="N101">
            <v>1453</v>
          </cell>
          <cell r="O101">
            <v>18771</v>
          </cell>
          <cell r="P101">
            <v>5738</v>
          </cell>
          <cell r="Q101">
            <v>13033</v>
          </cell>
          <cell r="Y101">
            <v>82</v>
          </cell>
          <cell r="Z101">
            <v>1</v>
          </cell>
          <cell r="AA101">
            <v>946918</v>
          </cell>
          <cell r="AB101">
            <v>962.32</v>
          </cell>
          <cell r="AC101">
            <v>296177</v>
          </cell>
          <cell r="AD101">
            <v>15.78</v>
          </cell>
          <cell r="AE101">
            <v>1243095</v>
          </cell>
        </row>
        <row r="102">
          <cell r="A102">
            <v>98</v>
          </cell>
          <cell r="B102" t="str">
            <v>河合北部農業集落排水処理施設</v>
          </cell>
          <cell r="C102">
            <v>12628</v>
          </cell>
          <cell r="D102">
            <v>12335</v>
          </cell>
          <cell r="E102">
            <v>13170</v>
          </cell>
          <cell r="F102">
            <v>12795</v>
          </cell>
          <cell r="G102">
            <v>12944</v>
          </cell>
          <cell r="H102">
            <v>12295</v>
          </cell>
          <cell r="I102">
            <v>12964</v>
          </cell>
          <cell r="J102">
            <v>12741</v>
          </cell>
          <cell r="K102">
            <v>11975</v>
          </cell>
          <cell r="L102">
            <v>12271</v>
          </cell>
          <cell r="M102">
            <v>13114</v>
          </cell>
          <cell r="N102">
            <v>11660</v>
          </cell>
          <cell r="O102">
            <v>150892</v>
          </cell>
          <cell r="P102">
            <v>38034</v>
          </cell>
          <cell r="Q102">
            <v>112858</v>
          </cell>
          <cell r="Y102">
            <v>39</v>
          </cell>
          <cell r="Z102">
            <v>1</v>
          </cell>
          <cell r="AA102">
            <v>591428</v>
          </cell>
          <cell r="AB102">
            <v>1263.74</v>
          </cell>
          <cell r="AC102">
            <v>2127441</v>
          </cell>
          <cell r="AD102">
            <v>14.1</v>
          </cell>
          <cell r="AE102">
            <v>2718869</v>
          </cell>
        </row>
        <row r="103">
          <cell r="A103">
            <v>99</v>
          </cell>
          <cell r="B103" t="str">
            <v>男川上農業集落排水処理施設</v>
          </cell>
          <cell r="C103">
            <v>13782</v>
          </cell>
          <cell r="D103">
            <v>13550</v>
          </cell>
          <cell r="E103">
            <v>13921</v>
          </cell>
          <cell r="F103">
            <v>13222</v>
          </cell>
          <cell r="G103">
            <v>14031</v>
          </cell>
          <cell r="H103">
            <v>13615</v>
          </cell>
          <cell r="I103">
            <v>13235</v>
          </cell>
          <cell r="J103">
            <v>13467</v>
          </cell>
          <cell r="K103">
            <v>13045</v>
          </cell>
          <cell r="L103">
            <v>13257</v>
          </cell>
          <cell r="M103">
            <v>14013</v>
          </cell>
          <cell r="N103">
            <v>12677</v>
          </cell>
          <cell r="O103">
            <v>161815</v>
          </cell>
          <cell r="P103">
            <v>40868</v>
          </cell>
          <cell r="Q103">
            <v>120947</v>
          </cell>
          <cell r="Y103">
            <v>32</v>
          </cell>
          <cell r="Z103">
            <v>1</v>
          </cell>
          <cell r="AA103">
            <v>485018</v>
          </cell>
          <cell r="AB103">
            <v>1263.07</v>
          </cell>
          <cell r="AC103">
            <v>2281517</v>
          </cell>
          <cell r="AD103">
            <v>14.1</v>
          </cell>
          <cell r="AE103">
            <v>2766535</v>
          </cell>
        </row>
        <row r="104">
          <cell r="A104">
            <v>100</v>
          </cell>
          <cell r="B104" t="str">
            <v>霞川農業集落排水処理施設</v>
          </cell>
          <cell r="C104">
            <v>20329</v>
          </cell>
          <cell r="D104">
            <v>20560</v>
          </cell>
          <cell r="E104">
            <v>22125</v>
          </cell>
          <cell r="F104">
            <v>20871</v>
          </cell>
          <cell r="G104">
            <v>21759</v>
          </cell>
          <cell r="H104">
            <v>21567</v>
          </cell>
          <cell r="I104">
            <v>21412</v>
          </cell>
          <cell r="J104">
            <v>22099</v>
          </cell>
          <cell r="K104">
            <v>20761</v>
          </cell>
          <cell r="L104">
            <v>20843</v>
          </cell>
          <cell r="M104">
            <v>21060</v>
          </cell>
          <cell r="N104">
            <v>19178</v>
          </cell>
          <cell r="O104">
            <v>252564</v>
          </cell>
          <cell r="P104">
            <v>64197</v>
          </cell>
          <cell r="Q104">
            <v>188367</v>
          </cell>
          <cell r="Y104">
            <v>40</v>
          </cell>
          <cell r="Z104">
            <v>1</v>
          </cell>
          <cell r="AA104">
            <v>603870</v>
          </cell>
          <cell r="AB104">
            <v>1258.06</v>
          </cell>
          <cell r="AC104">
            <v>3561409</v>
          </cell>
          <cell r="AD104">
            <v>14.1</v>
          </cell>
          <cell r="AE104">
            <v>4165279</v>
          </cell>
        </row>
        <row r="105">
          <cell r="A105">
            <v>101</v>
          </cell>
          <cell r="B105" t="str">
            <v>豊南農業集落排水処理施設</v>
          </cell>
          <cell r="C105">
            <v>22452</v>
          </cell>
          <cell r="D105">
            <v>21121</v>
          </cell>
          <cell r="E105">
            <v>21621</v>
          </cell>
          <cell r="F105">
            <v>20880</v>
          </cell>
          <cell r="G105">
            <v>21537</v>
          </cell>
          <cell r="H105">
            <v>21567</v>
          </cell>
          <cell r="I105">
            <v>21333</v>
          </cell>
          <cell r="J105">
            <v>21866</v>
          </cell>
          <cell r="K105">
            <v>21256</v>
          </cell>
          <cell r="L105">
            <v>22104</v>
          </cell>
          <cell r="M105">
            <v>22217</v>
          </cell>
          <cell r="N105">
            <v>20446</v>
          </cell>
          <cell r="O105">
            <v>258400</v>
          </cell>
          <cell r="P105">
            <v>63984</v>
          </cell>
          <cell r="Q105">
            <v>194416</v>
          </cell>
          <cell r="Y105">
            <v>38</v>
          </cell>
          <cell r="Z105">
            <v>1</v>
          </cell>
          <cell r="AA105">
            <v>575509</v>
          </cell>
          <cell r="AB105">
            <v>1262.08</v>
          </cell>
          <cell r="AC105">
            <v>3642163</v>
          </cell>
          <cell r="AD105">
            <v>14.1</v>
          </cell>
          <cell r="AE105">
            <v>4217672</v>
          </cell>
        </row>
        <row r="106">
          <cell r="A106">
            <v>102</v>
          </cell>
          <cell r="B106" t="str">
            <v>針崎雨水ポンプ場</v>
          </cell>
          <cell r="C106">
            <v>3946</v>
          </cell>
          <cell r="D106">
            <v>4684</v>
          </cell>
          <cell r="E106">
            <v>4149</v>
          </cell>
          <cell r="F106">
            <v>7686</v>
          </cell>
          <cell r="G106">
            <v>23501</v>
          </cell>
          <cell r="H106">
            <v>16483</v>
          </cell>
          <cell r="I106">
            <v>5229</v>
          </cell>
          <cell r="J106">
            <v>4141</v>
          </cell>
          <cell r="K106">
            <v>3767</v>
          </cell>
          <cell r="L106">
            <v>3978</v>
          </cell>
          <cell r="M106">
            <v>4011</v>
          </cell>
          <cell r="N106">
            <v>3655</v>
          </cell>
          <cell r="O106">
            <v>85230</v>
          </cell>
          <cell r="P106">
            <v>47670</v>
          </cell>
          <cell r="Q106">
            <v>37560</v>
          </cell>
          <cell r="Y106">
            <v>171</v>
          </cell>
          <cell r="Z106">
            <v>0.99750000000000005</v>
          </cell>
          <cell r="AA106">
            <v>1995789</v>
          </cell>
          <cell r="AB106">
            <v>972.61</v>
          </cell>
          <cell r="AC106">
            <v>1368414</v>
          </cell>
          <cell r="AD106">
            <v>16.059999999999999</v>
          </cell>
          <cell r="AE106">
            <v>3364203</v>
          </cell>
        </row>
        <row r="107">
          <cell r="A107">
            <v>103</v>
          </cell>
          <cell r="B107" t="str">
            <v>中島雨水ポンプ場</v>
          </cell>
          <cell r="C107">
            <v>2741</v>
          </cell>
          <cell r="D107">
            <v>2761</v>
          </cell>
          <cell r="E107">
            <v>3026</v>
          </cell>
          <cell r="F107">
            <v>3291</v>
          </cell>
          <cell r="G107">
            <v>4023</v>
          </cell>
          <cell r="H107">
            <v>3815</v>
          </cell>
          <cell r="I107">
            <v>3082</v>
          </cell>
          <cell r="J107">
            <v>2649</v>
          </cell>
          <cell r="K107">
            <v>2550</v>
          </cell>
          <cell r="L107">
            <v>2687</v>
          </cell>
          <cell r="M107">
            <v>2979</v>
          </cell>
          <cell r="N107">
            <v>2591</v>
          </cell>
          <cell r="O107">
            <v>36195</v>
          </cell>
          <cell r="P107">
            <v>11129</v>
          </cell>
          <cell r="Q107">
            <v>25066</v>
          </cell>
          <cell r="Y107">
            <v>48</v>
          </cell>
          <cell r="Z107">
            <v>1</v>
          </cell>
          <cell r="AA107">
            <v>551930</v>
          </cell>
          <cell r="AB107">
            <v>958.21</v>
          </cell>
          <cell r="AC107">
            <v>571171</v>
          </cell>
          <cell r="AD107">
            <v>15.78</v>
          </cell>
          <cell r="AE107">
            <v>1123101</v>
          </cell>
        </row>
        <row r="108">
          <cell r="A108">
            <v>104</v>
          </cell>
          <cell r="B108" t="str">
            <v>岡崎市東部学校給食センター</v>
          </cell>
          <cell r="C108">
            <v>56845</v>
          </cell>
          <cell r="D108">
            <v>82077</v>
          </cell>
          <cell r="E108">
            <v>97948</v>
          </cell>
          <cell r="F108">
            <v>92855</v>
          </cell>
          <cell r="G108">
            <v>48523</v>
          </cell>
          <cell r="H108">
            <v>33005</v>
          </cell>
          <cell r="I108">
            <v>88479</v>
          </cell>
          <cell r="J108">
            <v>97036</v>
          </cell>
          <cell r="K108">
            <v>96524</v>
          </cell>
          <cell r="L108">
            <v>58868</v>
          </cell>
          <cell r="M108">
            <v>99117</v>
          </cell>
          <cell r="N108">
            <v>86553</v>
          </cell>
          <cell r="O108">
            <v>937830</v>
          </cell>
          <cell r="P108">
            <v>174383</v>
          </cell>
          <cell r="Q108">
            <v>763447</v>
          </cell>
          <cell r="Y108">
            <v>382</v>
          </cell>
          <cell r="Z108">
            <v>1</v>
          </cell>
          <cell r="AA108">
            <v>4447244</v>
          </cell>
          <cell r="AB108">
            <v>970.17</v>
          </cell>
          <cell r="AC108">
            <v>14674793</v>
          </cell>
          <cell r="AD108">
            <v>15.65</v>
          </cell>
          <cell r="AE108">
            <v>19122037</v>
          </cell>
        </row>
        <row r="109">
          <cell r="A109">
            <v>105</v>
          </cell>
          <cell r="B109" t="str">
            <v>岡崎市南部学校給食センター</v>
          </cell>
          <cell r="C109">
            <v>12316</v>
          </cell>
          <cell r="D109">
            <v>17833</v>
          </cell>
          <cell r="E109">
            <v>21345</v>
          </cell>
          <cell r="F109">
            <v>21716</v>
          </cell>
          <cell r="G109">
            <v>12154</v>
          </cell>
          <cell r="H109">
            <v>15974</v>
          </cell>
          <cell r="I109">
            <v>19465</v>
          </cell>
          <cell r="J109">
            <v>20012</v>
          </cell>
          <cell r="K109">
            <v>17099</v>
          </cell>
          <cell r="L109">
            <v>12908</v>
          </cell>
          <cell r="M109">
            <v>18812</v>
          </cell>
          <cell r="N109">
            <v>16181</v>
          </cell>
          <cell r="O109">
            <v>205815</v>
          </cell>
          <cell r="P109">
            <v>49844</v>
          </cell>
          <cell r="Q109">
            <v>155971</v>
          </cell>
          <cell r="Y109">
            <v>139</v>
          </cell>
          <cell r="Z109">
            <v>1</v>
          </cell>
          <cell r="AA109">
            <v>1612744</v>
          </cell>
          <cell r="AB109">
            <v>966.87</v>
          </cell>
          <cell r="AC109">
            <v>3233158</v>
          </cell>
          <cell r="AD109">
            <v>15.71</v>
          </cell>
          <cell r="AE109">
            <v>4845902</v>
          </cell>
        </row>
        <row r="110">
          <cell r="A110">
            <v>106</v>
          </cell>
          <cell r="B110" t="str">
            <v>岡崎市西部学校給食センター</v>
          </cell>
          <cell r="C110">
            <v>12093</v>
          </cell>
          <cell r="D110">
            <v>15186</v>
          </cell>
          <cell r="E110">
            <v>17324</v>
          </cell>
          <cell r="F110">
            <v>20381</v>
          </cell>
          <cell r="G110">
            <v>10092</v>
          </cell>
          <cell r="H110">
            <v>15318</v>
          </cell>
          <cell r="I110">
            <v>17556</v>
          </cell>
          <cell r="J110">
            <v>16782</v>
          </cell>
          <cell r="K110">
            <v>16728</v>
          </cell>
          <cell r="L110">
            <v>12847</v>
          </cell>
          <cell r="M110">
            <v>16878</v>
          </cell>
          <cell r="N110">
            <v>15314</v>
          </cell>
          <cell r="O110">
            <v>186499</v>
          </cell>
          <cell r="P110">
            <v>45791</v>
          </cell>
          <cell r="Q110">
            <v>140708</v>
          </cell>
          <cell r="Y110">
            <v>129</v>
          </cell>
          <cell r="Z110">
            <v>1</v>
          </cell>
          <cell r="AA110">
            <v>1502195</v>
          </cell>
          <cell r="AB110">
            <v>970.41</v>
          </cell>
          <cell r="AC110">
            <v>2930405</v>
          </cell>
          <cell r="AD110">
            <v>15.71</v>
          </cell>
          <cell r="AE110">
            <v>4432600</v>
          </cell>
        </row>
        <row r="111">
          <cell r="A111">
            <v>107</v>
          </cell>
          <cell r="B111" t="str">
            <v>岡崎市北部学校給食センター</v>
          </cell>
          <cell r="C111">
            <v>33999</v>
          </cell>
          <cell r="D111">
            <v>40881</v>
          </cell>
          <cell r="E111">
            <v>49876</v>
          </cell>
          <cell r="F111">
            <v>54707</v>
          </cell>
          <cell r="G111">
            <v>42368</v>
          </cell>
          <cell r="H111">
            <v>19782</v>
          </cell>
          <cell r="I111">
            <v>52558</v>
          </cell>
          <cell r="J111">
            <v>50666</v>
          </cell>
          <cell r="K111">
            <v>44058</v>
          </cell>
          <cell r="L111">
            <v>38716</v>
          </cell>
          <cell r="M111">
            <v>47737</v>
          </cell>
          <cell r="N111">
            <v>44581</v>
          </cell>
          <cell r="O111">
            <v>519929</v>
          </cell>
          <cell r="P111">
            <v>116857</v>
          </cell>
          <cell r="Q111">
            <v>403072</v>
          </cell>
          <cell r="Y111">
            <v>319</v>
          </cell>
          <cell r="Z111">
            <v>1</v>
          </cell>
          <cell r="AA111">
            <v>3713303</v>
          </cell>
          <cell r="AB111">
            <v>970.04</v>
          </cell>
          <cell r="AC111">
            <v>8157692</v>
          </cell>
          <cell r="AD111">
            <v>15.69</v>
          </cell>
          <cell r="AE111">
            <v>11870995</v>
          </cell>
        </row>
        <row r="112">
          <cell r="A112">
            <v>108</v>
          </cell>
          <cell r="B112" t="str">
            <v>福岡雨水ポンプ場</v>
          </cell>
          <cell r="C112">
            <v>0</v>
          </cell>
          <cell r="D112">
            <v>0</v>
          </cell>
          <cell r="E112">
            <v>90</v>
          </cell>
          <cell r="F112">
            <v>2328</v>
          </cell>
          <cell r="G112">
            <v>3403</v>
          </cell>
          <cell r="H112">
            <v>3265</v>
          </cell>
          <cell r="I112">
            <v>2237</v>
          </cell>
          <cell r="J112">
            <v>2389</v>
          </cell>
          <cell r="K112">
            <v>2558</v>
          </cell>
          <cell r="L112">
            <v>3024</v>
          </cell>
          <cell r="M112">
            <v>3459</v>
          </cell>
          <cell r="N112">
            <v>2659</v>
          </cell>
          <cell r="O112">
            <v>25412</v>
          </cell>
          <cell r="P112">
            <v>8996</v>
          </cell>
          <cell r="Q112">
            <v>16416</v>
          </cell>
          <cell r="R112">
            <v>2432</v>
          </cell>
          <cell r="S112">
            <v>10136</v>
          </cell>
          <cell r="T112">
            <v>12844</v>
          </cell>
          <cell r="Y112">
            <v>83</v>
          </cell>
          <cell r="Z112">
            <v>1</v>
          </cell>
          <cell r="AA112">
            <v>1272809</v>
          </cell>
          <cell r="AB112">
            <v>1277.92</v>
          </cell>
          <cell r="AC112">
            <v>350911</v>
          </cell>
          <cell r="AD112">
            <v>13.81</v>
          </cell>
          <cell r="AE112">
            <v>1623720</v>
          </cell>
        </row>
        <row r="113">
          <cell r="A113">
            <v>109</v>
          </cell>
          <cell r="B113" t="str">
            <v>梅園小学校</v>
          </cell>
          <cell r="C113">
            <v>8403</v>
          </cell>
          <cell r="D113">
            <v>11716</v>
          </cell>
          <cell r="E113">
            <v>13722</v>
          </cell>
          <cell r="F113">
            <v>14253</v>
          </cell>
          <cell r="G113">
            <v>9399</v>
          </cell>
          <cell r="H113">
            <v>13067</v>
          </cell>
          <cell r="I113">
            <v>10209</v>
          </cell>
          <cell r="J113">
            <v>9994</v>
          </cell>
          <cell r="K113">
            <v>8671</v>
          </cell>
          <cell r="L113">
            <v>10506</v>
          </cell>
          <cell r="M113">
            <v>10596</v>
          </cell>
          <cell r="N113">
            <v>9302</v>
          </cell>
          <cell r="O113">
            <v>129838</v>
          </cell>
          <cell r="P113">
            <v>36719</v>
          </cell>
          <cell r="Q113">
            <v>93119</v>
          </cell>
          <cell r="Y113">
            <v>76</v>
          </cell>
          <cell r="Z113">
            <v>1</v>
          </cell>
          <cell r="AA113">
            <v>279072</v>
          </cell>
          <cell r="AB113">
            <v>306</v>
          </cell>
          <cell r="AC113">
            <v>1887954</v>
          </cell>
          <cell r="AD113">
            <v>14.54</v>
          </cell>
          <cell r="AE113">
            <v>2167026</v>
          </cell>
        </row>
        <row r="114">
          <cell r="A114">
            <v>110</v>
          </cell>
          <cell r="B114" t="str">
            <v>根石小学校</v>
          </cell>
          <cell r="C114">
            <v>9191</v>
          </cell>
          <cell r="D114">
            <v>11974</v>
          </cell>
          <cell r="E114">
            <v>15460</v>
          </cell>
          <cell r="F114">
            <v>14744</v>
          </cell>
          <cell r="G114">
            <v>10720</v>
          </cell>
          <cell r="H114">
            <v>14021</v>
          </cell>
          <cell r="I114">
            <v>10238</v>
          </cell>
          <cell r="J114">
            <v>10301</v>
          </cell>
          <cell r="K114">
            <v>9109</v>
          </cell>
          <cell r="L114">
            <v>11295</v>
          </cell>
          <cell r="M114">
            <v>11185</v>
          </cell>
          <cell r="N114">
            <v>9387</v>
          </cell>
          <cell r="O114">
            <v>137625</v>
          </cell>
          <cell r="P114">
            <v>39485</v>
          </cell>
          <cell r="Q114">
            <v>98140</v>
          </cell>
          <cell r="Y114">
            <v>76</v>
          </cell>
          <cell r="Z114">
            <v>1</v>
          </cell>
          <cell r="AA114">
            <v>279072</v>
          </cell>
          <cell r="AB114">
            <v>306</v>
          </cell>
          <cell r="AC114">
            <v>2001727</v>
          </cell>
          <cell r="AD114">
            <v>14.54</v>
          </cell>
          <cell r="AE114">
            <v>2280799</v>
          </cell>
        </row>
        <row r="115">
          <cell r="A115">
            <v>111</v>
          </cell>
          <cell r="B115" t="str">
            <v>男川小学校</v>
          </cell>
          <cell r="C115">
            <v>7507</v>
          </cell>
          <cell r="D115">
            <v>10818</v>
          </cell>
          <cell r="E115">
            <v>13718</v>
          </cell>
          <cell r="F115">
            <v>15383</v>
          </cell>
          <cell r="G115">
            <v>12558</v>
          </cell>
          <cell r="H115">
            <v>9746</v>
          </cell>
          <cell r="I115">
            <v>8305</v>
          </cell>
          <cell r="J115">
            <v>7815</v>
          </cell>
          <cell r="K115">
            <v>8010</v>
          </cell>
          <cell r="L115">
            <v>9380</v>
          </cell>
          <cell r="M115">
            <v>8730</v>
          </cell>
          <cell r="N115">
            <v>7602</v>
          </cell>
          <cell r="O115">
            <v>119572</v>
          </cell>
          <cell r="P115">
            <v>37687</v>
          </cell>
          <cell r="Q115">
            <v>81885</v>
          </cell>
          <cell r="Y115">
            <v>83</v>
          </cell>
          <cell r="Z115">
            <v>1</v>
          </cell>
          <cell r="AA115">
            <v>304776</v>
          </cell>
          <cell r="AB115">
            <v>306</v>
          </cell>
          <cell r="AC115">
            <v>1742406</v>
          </cell>
          <cell r="AD115">
            <v>14.57</v>
          </cell>
          <cell r="AE115">
            <v>2047182</v>
          </cell>
        </row>
        <row r="116">
          <cell r="A116">
            <v>112</v>
          </cell>
          <cell r="B116" t="str">
            <v>美合小学校</v>
          </cell>
          <cell r="C116">
            <v>8188</v>
          </cell>
          <cell r="D116">
            <v>10561</v>
          </cell>
          <cell r="E116">
            <v>12356</v>
          </cell>
          <cell r="F116">
            <v>14423</v>
          </cell>
          <cell r="G116">
            <v>11839</v>
          </cell>
          <cell r="H116">
            <v>12436</v>
          </cell>
          <cell r="I116">
            <v>10132</v>
          </cell>
          <cell r="J116">
            <v>9372</v>
          </cell>
          <cell r="K116">
            <v>8953</v>
          </cell>
          <cell r="L116">
            <v>10204</v>
          </cell>
          <cell r="M116">
            <v>10151</v>
          </cell>
          <cell r="N116">
            <v>9375</v>
          </cell>
          <cell r="O116">
            <v>127990</v>
          </cell>
          <cell r="P116">
            <v>38698</v>
          </cell>
          <cell r="Q116">
            <v>89292</v>
          </cell>
          <cell r="Y116">
            <v>64</v>
          </cell>
          <cell r="Z116">
            <v>1</v>
          </cell>
          <cell r="AA116">
            <v>235008</v>
          </cell>
          <cell r="AB116">
            <v>306</v>
          </cell>
          <cell r="AC116">
            <v>1863492</v>
          </cell>
          <cell r="AD116">
            <v>14.56</v>
          </cell>
          <cell r="AE116">
            <v>2098500</v>
          </cell>
        </row>
        <row r="117">
          <cell r="A117">
            <v>113</v>
          </cell>
          <cell r="B117" t="str">
            <v>緑丘小学校</v>
          </cell>
          <cell r="C117">
            <v>10215</v>
          </cell>
          <cell r="D117">
            <v>13935</v>
          </cell>
          <cell r="E117">
            <v>14588</v>
          </cell>
          <cell r="F117">
            <v>15548</v>
          </cell>
          <cell r="G117">
            <v>12843</v>
          </cell>
          <cell r="H117">
            <v>12903</v>
          </cell>
          <cell r="I117">
            <v>11859</v>
          </cell>
          <cell r="J117">
            <v>11141</v>
          </cell>
          <cell r="K117">
            <v>11945</v>
          </cell>
          <cell r="L117">
            <v>14214</v>
          </cell>
          <cell r="M117">
            <v>13638</v>
          </cell>
          <cell r="N117">
            <v>13268</v>
          </cell>
          <cell r="O117">
            <v>156097</v>
          </cell>
          <cell r="P117">
            <v>41294</v>
          </cell>
          <cell r="Q117">
            <v>114803</v>
          </cell>
          <cell r="Y117">
            <v>68</v>
          </cell>
          <cell r="Z117">
            <v>1</v>
          </cell>
          <cell r="AA117">
            <v>249696</v>
          </cell>
          <cell r="AB117">
            <v>306</v>
          </cell>
          <cell r="AC117">
            <v>2267037</v>
          </cell>
          <cell r="AD117">
            <v>14.52</v>
          </cell>
          <cell r="AE117">
            <v>2516733</v>
          </cell>
        </row>
        <row r="118">
          <cell r="A118">
            <v>114</v>
          </cell>
          <cell r="B118" t="str">
            <v>羽根小学校</v>
          </cell>
          <cell r="C118">
            <v>8540</v>
          </cell>
          <cell r="D118">
            <v>8450</v>
          </cell>
          <cell r="E118">
            <v>12965</v>
          </cell>
          <cell r="F118">
            <v>12822</v>
          </cell>
          <cell r="G118">
            <v>10003</v>
          </cell>
          <cell r="H118">
            <v>12572</v>
          </cell>
          <cell r="I118">
            <v>8794</v>
          </cell>
          <cell r="J118">
            <v>8401</v>
          </cell>
          <cell r="K118">
            <v>8254</v>
          </cell>
          <cell r="L118">
            <v>9281</v>
          </cell>
          <cell r="M118">
            <v>9007</v>
          </cell>
          <cell r="N118">
            <v>7534</v>
          </cell>
          <cell r="O118">
            <v>116623</v>
          </cell>
          <cell r="P118">
            <v>35397</v>
          </cell>
          <cell r="Q118">
            <v>81226</v>
          </cell>
          <cell r="Y118">
            <v>72</v>
          </cell>
          <cell r="Z118">
            <v>1</v>
          </cell>
          <cell r="AA118">
            <v>264384</v>
          </cell>
          <cell r="AB118">
            <v>306</v>
          </cell>
          <cell r="AC118">
            <v>1698123</v>
          </cell>
          <cell r="AD118">
            <v>14.56</v>
          </cell>
          <cell r="AE118">
            <v>1962507</v>
          </cell>
        </row>
        <row r="119">
          <cell r="A119">
            <v>115</v>
          </cell>
          <cell r="B119" t="str">
            <v>岡崎小学校</v>
          </cell>
          <cell r="C119">
            <v>8445</v>
          </cell>
          <cell r="D119">
            <v>9943</v>
          </cell>
          <cell r="E119">
            <v>14145</v>
          </cell>
          <cell r="F119">
            <v>14512</v>
          </cell>
          <cell r="G119">
            <v>8626</v>
          </cell>
          <cell r="H119">
            <v>10230</v>
          </cell>
          <cell r="I119">
            <v>10071</v>
          </cell>
          <cell r="J119">
            <v>9494</v>
          </cell>
          <cell r="K119">
            <v>9725</v>
          </cell>
          <cell r="L119">
            <v>11583</v>
          </cell>
          <cell r="M119">
            <v>11603</v>
          </cell>
          <cell r="N119">
            <v>10333</v>
          </cell>
          <cell r="O119">
            <v>128710</v>
          </cell>
          <cell r="P119">
            <v>33368</v>
          </cell>
          <cell r="Q119">
            <v>95342</v>
          </cell>
          <cell r="Y119">
            <v>63</v>
          </cell>
          <cell r="Z119">
            <v>1</v>
          </cell>
          <cell r="AA119">
            <v>231336</v>
          </cell>
          <cell r="AB119">
            <v>306</v>
          </cell>
          <cell r="AC119">
            <v>1868633</v>
          </cell>
          <cell r="AD119">
            <v>14.52</v>
          </cell>
          <cell r="AE119">
            <v>2099969</v>
          </cell>
        </row>
        <row r="120">
          <cell r="A120">
            <v>116</v>
          </cell>
          <cell r="B120" t="str">
            <v>六名小学校</v>
          </cell>
          <cell r="C120">
            <v>8041</v>
          </cell>
          <cell r="D120">
            <v>11883</v>
          </cell>
          <cell r="E120">
            <v>15296</v>
          </cell>
          <cell r="F120">
            <v>15719</v>
          </cell>
          <cell r="G120">
            <v>7267</v>
          </cell>
          <cell r="H120">
            <v>11463</v>
          </cell>
          <cell r="I120">
            <v>10218</v>
          </cell>
          <cell r="J120">
            <v>10171</v>
          </cell>
          <cell r="K120">
            <v>8718</v>
          </cell>
          <cell r="L120">
            <v>10000</v>
          </cell>
          <cell r="M120">
            <v>10263</v>
          </cell>
          <cell r="N120">
            <v>8782</v>
          </cell>
          <cell r="O120">
            <v>127821</v>
          </cell>
          <cell r="P120">
            <v>34449</v>
          </cell>
          <cell r="Q120">
            <v>93372</v>
          </cell>
          <cell r="Y120">
            <v>84</v>
          </cell>
          <cell r="Z120">
            <v>1</v>
          </cell>
          <cell r="AA120">
            <v>308448</v>
          </cell>
          <cell r="AB120">
            <v>306</v>
          </cell>
          <cell r="AC120">
            <v>1856989</v>
          </cell>
          <cell r="AD120">
            <v>14.53</v>
          </cell>
          <cell r="AE120">
            <v>2165437</v>
          </cell>
        </row>
        <row r="121">
          <cell r="A121">
            <v>117</v>
          </cell>
          <cell r="B121" t="str">
            <v>三島小学校</v>
          </cell>
          <cell r="C121">
            <v>6554</v>
          </cell>
          <cell r="D121">
            <v>9312</v>
          </cell>
          <cell r="E121">
            <v>13164</v>
          </cell>
          <cell r="F121">
            <v>14476</v>
          </cell>
          <cell r="G121">
            <v>9093</v>
          </cell>
          <cell r="H121">
            <v>6767</v>
          </cell>
          <cell r="I121">
            <v>6759</v>
          </cell>
          <cell r="J121">
            <v>6161</v>
          </cell>
          <cell r="K121">
            <v>5837</v>
          </cell>
          <cell r="L121">
            <v>6679</v>
          </cell>
          <cell r="M121">
            <v>6759</v>
          </cell>
          <cell r="N121">
            <v>5744</v>
          </cell>
          <cell r="O121">
            <v>97305</v>
          </cell>
          <cell r="P121">
            <v>30336</v>
          </cell>
          <cell r="Q121">
            <v>66969</v>
          </cell>
          <cell r="Y121">
            <v>68</v>
          </cell>
          <cell r="Z121">
            <v>1</v>
          </cell>
          <cell r="AA121">
            <v>249696</v>
          </cell>
          <cell r="AB121">
            <v>306</v>
          </cell>
          <cell r="AC121">
            <v>1417610</v>
          </cell>
          <cell r="AD121">
            <v>14.57</v>
          </cell>
          <cell r="AE121">
            <v>1667306</v>
          </cell>
        </row>
        <row r="122">
          <cell r="A122">
            <v>118</v>
          </cell>
          <cell r="B122" t="str">
            <v>竜美丘小学校</v>
          </cell>
          <cell r="C122">
            <v>9177</v>
          </cell>
          <cell r="D122">
            <v>11644</v>
          </cell>
          <cell r="E122">
            <v>15890</v>
          </cell>
          <cell r="F122">
            <v>15862</v>
          </cell>
          <cell r="G122">
            <v>10679</v>
          </cell>
          <cell r="H122">
            <v>14376</v>
          </cell>
          <cell r="I122">
            <v>10908</v>
          </cell>
          <cell r="J122">
            <v>10809</v>
          </cell>
          <cell r="K122">
            <v>10442</v>
          </cell>
          <cell r="L122">
            <v>11873</v>
          </cell>
          <cell r="M122">
            <v>11650</v>
          </cell>
          <cell r="N122">
            <v>10121</v>
          </cell>
          <cell r="O122">
            <v>143431</v>
          </cell>
          <cell r="P122">
            <v>40917</v>
          </cell>
          <cell r="Q122">
            <v>102514</v>
          </cell>
          <cell r="Y122">
            <v>86</v>
          </cell>
          <cell r="Z122">
            <v>1</v>
          </cell>
          <cell r="AA122">
            <v>315792</v>
          </cell>
          <cell r="AB122">
            <v>306</v>
          </cell>
          <cell r="AC122">
            <v>2085949</v>
          </cell>
          <cell r="AD122">
            <v>14.54</v>
          </cell>
          <cell r="AE122">
            <v>2401741</v>
          </cell>
        </row>
        <row r="123">
          <cell r="A123">
            <v>119</v>
          </cell>
          <cell r="B123" t="str">
            <v>連尺小学校</v>
          </cell>
          <cell r="C123">
            <v>7968</v>
          </cell>
          <cell r="D123">
            <v>9563</v>
          </cell>
          <cell r="E123">
            <v>14353</v>
          </cell>
          <cell r="F123">
            <v>13336</v>
          </cell>
          <cell r="G123">
            <v>5651</v>
          </cell>
          <cell r="H123">
            <v>9630</v>
          </cell>
          <cell r="I123">
            <v>9098</v>
          </cell>
          <cell r="J123">
            <v>8095</v>
          </cell>
          <cell r="K123">
            <v>7774</v>
          </cell>
          <cell r="L123">
            <v>8987</v>
          </cell>
          <cell r="M123">
            <v>9153</v>
          </cell>
          <cell r="N123">
            <v>8541</v>
          </cell>
          <cell r="O123">
            <v>112149</v>
          </cell>
          <cell r="P123">
            <v>28617</v>
          </cell>
          <cell r="Q123">
            <v>83532</v>
          </cell>
          <cell r="Y123">
            <v>69</v>
          </cell>
          <cell r="Z123">
            <v>1</v>
          </cell>
          <cell r="AA123">
            <v>253368</v>
          </cell>
          <cell r="AB123">
            <v>306</v>
          </cell>
          <cell r="AC123">
            <v>1627757</v>
          </cell>
          <cell r="AD123">
            <v>14.51</v>
          </cell>
          <cell r="AE123">
            <v>1881125</v>
          </cell>
        </row>
        <row r="124">
          <cell r="A124">
            <v>120</v>
          </cell>
          <cell r="B124" t="str">
            <v>広幡小学校</v>
          </cell>
          <cell r="C124">
            <v>6575</v>
          </cell>
          <cell r="D124">
            <v>9290</v>
          </cell>
          <cell r="E124">
            <v>13497</v>
          </cell>
          <cell r="F124">
            <v>13981</v>
          </cell>
          <cell r="G124">
            <v>6973</v>
          </cell>
          <cell r="H124">
            <v>7918</v>
          </cell>
          <cell r="I124">
            <v>7481</v>
          </cell>
          <cell r="J124">
            <v>6937</v>
          </cell>
          <cell r="K124">
            <v>6757</v>
          </cell>
          <cell r="L124">
            <v>7964</v>
          </cell>
          <cell r="M124">
            <v>8096</v>
          </cell>
          <cell r="N124">
            <v>6606</v>
          </cell>
          <cell r="O124">
            <v>102075</v>
          </cell>
          <cell r="P124">
            <v>28872</v>
          </cell>
          <cell r="Q124">
            <v>73203</v>
          </cell>
          <cell r="Y124">
            <v>68</v>
          </cell>
          <cell r="Z124">
            <v>1</v>
          </cell>
          <cell r="AA124">
            <v>249696</v>
          </cell>
          <cell r="AB124">
            <v>306</v>
          </cell>
          <cell r="AC124">
            <v>1484261</v>
          </cell>
          <cell r="AD124">
            <v>14.54</v>
          </cell>
          <cell r="AE124">
            <v>1733957</v>
          </cell>
        </row>
        <row r="125">
          <cell r="A125">
            <v>121</v>
          </cell>
          <cell r="B125" t="str">
            <v>井田小学校</v>
          </cell>
          <cell r="C125">
            <v>11663</v>
          </cell>
          <cell r="D125">
            <v>12424</v>
          </cell>
          <cell r="E125">
            <v>19842</v>
          </cell>
          <cell r="F125">
            <v>20221</v>
          </cell>
          <cell r="G125">
            <v>14800</v>
          </cell>
          <cell r="H125">
            <v>16329</v>
          </cell>
          <cell r="I125">
            <v>13059</v>
          </cell>
          <cell r="J125">
            <v>12520</v>
          </cell>
          <cell r="K125">
            <v>11906</v>
          </cell>
          <cell r="L125">
            <v>14250</v>
          </cell>
          <cell r="M125">
            <v>14923</v>
          </cell>
          <cell r="N125">
            <v>11904</v>
          </cell>
          <cell r="O125">
            <v>173841</v>
          </cell>
          <cell r="P125">
            <v>51350</v>
          </cell>
          <cell r="Q125">
            <v>122491</v>
          </cell>
          <cell r="Y125">
            <v>93</v>
          </cell>
          <cell r="Z125">
            <v>1</v>
          </cell>
          <cell r="AA125">
            <v>341496</v>
          </cell>
          <cell r="AB125">
            <v>306</v>
          </cell>
          <cell r="AC125">
            <v>2529901</v>
          </cell>
          <cell r="AD125">
            <v>14.55</v>
          </cell>
          <cell r="AE125">
            <v>2871397</v>
          </cell>
        </row>
        <row r="126">
          <cell r="A126">
            <v>122</v>
          </cell>
          <cell r="B126" t="str">
            <v>愛宕小学校</v>
          </cell>
          <cell r="C126">
            <v>5659</v>
          </cell>
          <cell r="D126">
            <v>6137</v>
          </cell>
          <cell r="E126">
            <v>9791</v>
          </cell>
          <cell r="F126">
            <v>11284</v>
          </cell>
          <cell r="G126">
            <v>6336</v>
          </cell>
          <cell r="H126">
            <v>7330</v>
          </cell>
          <cell r="I126">
            <v>7016</v>
          </cell>
          <cell r="J126">
            <v>6398</v>
          </cell>
          <cell r="K126">
            <v>6223</v>
          </cell>
          <cell r="L126">
            <v>7456</v>
          </cell>
          <cell r="M126">
            <v>7698</v>
          </cell>
          <cell r="N126">
            <v>6859</v>
          </cell>
          <cell r="O126">
            <v>88187</v>
          </cell>
          <cell r="P126">
            <v>24950</v>
          </cell>
          <cell r="Q126">
            <v>63237</v>
          </cell>
          <cell r="Y126">
            <v>68</v>
          </cell>
          <cell r="Z126">
            <v>1</v>
          </cell>
          <cell r="AA126">
            <v>249696</v>
          </cell>
          <cell r="AB126">
            <v>306</v>
          </cell>
          <cell r="AC126">
            <v>1282323</v>
          </cell>
          <cell r="AD126">
            <v>14.54</v>
          </cell>
          <cell r="AE126">
            <v>1532019</v>
          </cell>
        </row>
        <row r="127">
          <cell r="A127">
            <v>123</v>
          </cell>
          <cell r="B127" t="str">
            <v>福岡小学校</v>
          </cell>
          <cell r="C127">
            <v>6404</v>
          </cell>
          <cell r="D127">
            <v>10355</v>
          </cell>
          <cell r="E127">
            <v>14041</v>
          </cell>
          <cell r="F127">
            <v>15066</v>
          </cell>
          <cell r="G127">
            <v>12435</v>
          </cell>
          <cell r="H127">
            <v>10765</v>
          </cell>
          <cell r="I127">
            <v>7587</v>
          </cell>
          <cell r="J127">
            <v>7321</v>
          </cell>
          <cell r="K127">
            <v>7151</v>
          </cell>
          <cell r="L127">
            <v>8470</v>
          </cell>
          <cell r="M127">
            <v>8375</v>
          </cell>
          <cell r="N127">
            <v>6916</v>
          </cell>
          <cell r="O127">
            <v>114886</v>
          </cell>
          <cell r="P127">
            <v>38266</v>
          </cell>
          <cell r="Q127">
            <v>76620</v>
          </cell>
          <cell r="Y127">
            <v>64</v>
          </cell>
          <cell r="Z127">
            <v>1</v>
          </cell>
          <cell r="AA127">
            <v>235008</v>
          </cell>
          <cell r="AB127">
            <v>306</v>
          </cell>
          <cell r="AC127">
            <v>1676101</v>
          </cell>
          <cell r="AD127">
            <v>14.59</v>
          </cell>
          <cell r="AE127">
            <v>1911109</v>
          </cell>
        </row>
        <row r="128">
          <cell r="A128">
            <v>124</v>
          </cell>
          <cell r="B128" t="str">
            <v>竜谷小学校</v>
          </cell>
          <cell r="C128">
            <v>6765</v>
          </cell>
          <cell r="D128">
            <v>7410</v>
          </cell>
          <cell r="E128">
            <v>11535</v>
          </cell>
          <cell r="F128">
            <v>11793</v>
          </cell>
          <cell r="G128">
            <v>4855</v>
          </cell>
          <cell r="H128">
            <v>6692</v>
          </cell>
          <cell r="I128">
            <v>6845</v>
          </cell>
          <cell r="J128">
            <v>5102</v>
          </cell>
          <cell r="K128">
            <v>4219</v>
          </cell>
          <cell r="L128">
            <v>5276</v>
          </cell>
          <cell r="M128">
            <v>5385</v>
          </cell>
          <cell r="N128">
            <v>5281</v>
          </cell>
          <cell r="O128">
            <v>81158</v>
          </cell>
          <cell r="P128">
            <v>23340</v>
          </cell>
          <cell r="Q128">
            <v>57818</v>
          </cell>
          <cell r="Y128">
            <v>51</v>
          </cell>
          <cell r="Z128">
            <v>1</v>
          </cell>
          <cell r="AA128">
            <v>187272</v>
          </cell>
          <cell r="AB128">
            <v>306</v>
          </cell>
          <cell r="AC128">
            <v>1180479</v>
          </cell>
          <cell r="AD128">
            <v>14.55</v>
          </cell>
          <cell r="AE128">
            <v>1367751</v>
          </cell>
        </row>
        <row r="129">
          <cell r="A129">
            <v>125</v>
          </cell>
          <cell r="B129" t="str">
            <v>藤川小学校</v>
          </cell>
          <cell r="C129">
            <v>4502</v>
          </cell>
          <cell r="D129">
            <v>5198</v>
          </cell>
          <cell r="E129">
            <v>5847</v>
          </cell>
          <cell r="F129">
            <v>6196</v>
          </cell>
          <cell r="G129">
            <v>4096</v>
          </cell>
          <cell r="H129">
            <v>5652</v>
          </cell>
          <cell r="I129">
            <v>6012</v>
          </cell>
          <cell r="J129">
            <v>5175</v>
          </cell>
          <cell r="K129">
            <v>5111</v>
          </cell>
          <cell r="L129">
            <v>5665</v>
          </cell>
          <cell r="M129">
            <v>5653</v>
          </cell>
          <cell r="N129">
            <v>4916</v>
          </cell>
          <cell r="O129">
            <v>64023</v>
          </cell>
          <cell r="P129">
            <v>15944</v>
          </cell>
          <cell r="Q129">
            <v>48079</v>
          </cell>
          <cell r="Y129">
            <v>49</v>
          </cell>
          <cell r="Z129">
            <v>1</v>
          </cell>
          <cell r="AA129">
            <v>179928</v>
          </cell>
          <cell r="AB129">
            <v>306</v>
          </cell>
          <cell r="AC129">
            <v>928866</v>
          </cell>
          <cell r="AD129">
            <v>14.51</v>
          </cell>
          <cell r="AE129">
            <v>1108794</v>
          </cell>
        </row>
        <row r="130">
          <cell r="A130">
            <v>126</v>
          </cell>
          <cell r="B130" t="str">
            <v>山中小学校</v>
          </cell>
          <cell r="C130">
            <v>4528</v>
          </cell>
          <cell r="D130">
            <v>4810</v>
          </cell>
          <cell r="E130">
            <v>9005</v>
          </cell>
          <cell r="F130">
            <v>10201</v>
          </cell>
          <cell r="G130">
            <v>5227</v>
          </cell>
          <cell r="H130">
            <v>5077</v>
          </cell>
          <cell r="I130">
            <v>5387</v>
          </cell>
          <cell r="J130">
            <v>4829</v>
          </cell>
          <cell r="K130">
            <v>5115</v>
          </cell>
          <cell r="L130">
            <v>5731</v>
          </cell>
          <cell r="M130">
            <v>5853</v>
          </cell>
          <cell r="N130">
            <v>5051</v>
          </cell>
          <cell r="O130">
            <v>70814</v>
          </cell>
          <cell r="P130">
            <v>20505</v>
          </cell>
          <cell r="Q130">
            <v>50309</v>
          </cell>
          <cell r="Y130">
            <v>43</v>
          </cell>
          <cell r="Z130">
            <v>1</v>
          </cell>
          <cell r="AA130">
            <v>157896</v>
          </cell>
          <cell r="AB130">
            <v>306</v>
          </cell>
          <cell r="AC130">
            <v>1030156</v>
          </cell>
          <cell r="AD130">
            <v>14.55</v>
          </cell>
          <cell r="AE130">
            <v>1188052</v>
          </cell>
        </row>
        <row r="131">
          <cell r="A131">
            <v>127</v>
          </cell>
          <cell r="B131" t="str">
            <v>本宿小学校</v>
          </cell>
          <cell r="C131">
            <v>5462</v>
          </cell>
          <cell r="D131">
            <v>8567</v>
          </cell>
          <cell r="E131">
            <v>15079</v>
          </cell>
          <cell r="F131">
            <v>16507</v>
          </cell>
          <cell r="G131">
            <v>13956</v>
          </cell>
          <cell r="H131">
            <v>14600</v>
          </cell>
          <cell r="I131">
            <v>6828</v>
          </cell>
          <cell r="J131">
            <v>6285</v>
          </cell>
          <cell r="K131">
            <v>7073</v>
          </cell>
          <cell r="L131">
            <v>8527</v>
          </cell>
          <cell r="M131">
            <v>7815</v>
          </cell>
          <cell r="N131">
            <v>7079</v>
          </cell>
          <cell r="O131">
            <v>117778</v>
          </cell>
          <cell r="P131">
            <v>45063</v>
          </cell>
          <cell r="Q131">
            <v>72715</v>
          </cell>
          <cell r="Y131">
            <v>59</v>
          </cell>
          <cell r="Z131">
            <v>1</v>
          </cell>
          <cell r="AA131">
            <v>216648</v>
          </cell>
          <cell r="AB131">
            <v>306</v>
          </cell>
          <cell r="AC131">
            <v>1723911</v>
          </cell>
          <cell r="AD131">
            <v>14.64</v>
          </cell>
          <cell r="AE131">
            <v>1940559</v>
          </cell>
        </row>
        <row r="132">
          <cell r="A132">
            <v>128</v>
          </cell>
          <cell r="B132" t="str">
            <v>生平小学校</v>
          </cell>
          <cell r="C132">
            <v>3233</v>
          </cell>
          <cell r="D132">
            <v>3445</v>
          </cell>
          <cell r="E132">
            <v>5395</v>
          </cell>
          <cell r="F132">
            <v>8057</v>
          </cell>
          <cell r="G132">
            <v>3411</v>
          </cell>
          <cell r="H132">
            <v>3861</v>
          </cell>
          <cell r="I132">
            <v>4264</v>
          </cell>
          <cell r="J132">
            <v>3314</v>
          </cell>
          <cell r="K132">
            <v>3646</v>
          </cell>
          <cell r="L132">
            <v>4314</v>
          </cell>
          <cell r="M132">
            <v>4084</v>
          </cell>
          <cell r="N132">
            <v>3915</v>
          </cell>
          <cell r="O132">
            <v>50939</v>
          </cell>
          <cell r="P132">
            <v>15329</v>
          </cell>
          <cell r="Q132">
            <v>35610</v>
          </cell>
          <cell r="Y132">
            <v>43</v>
          </cell>
          <cell r="Z132">
            <v>1</v>
          </cell>
          <cell r="AA132">
            <v>157896</v>
          </cell>
          <cell r="AB132">
            <v>306</v>
          </cell>
          <cell r="AC132">
            <v>741585</v>
          </cell>
          <cell r="AD132">
            <v>14.56</v>
          </cell>
          <cell r="AE132">
            <v>899481</v>
          </cell>
        </row>
        <row r="133">
          <cell r="A133">
            <v>129</v>
          </cell>
          <cell r="B133" t="str">
            <v>秦梨小学校</v>
          </cell>
          <cell r="C133">
            <v>2864</v>
          </cell>
          <cell r="D133">
            <v>3052</v>
          </cell>
          <cell r="E133">
            <v>5396</v>
          </cell>
          <cell r="F133">
            <v>6514</v>
          </cell>
          <cell r="G133">
            <v>3040</v>
          </cell>
          <cell r="H133">
            <v>3544</v>
          </cell>
          <cell r="I133">
            <v>3626</v>
          </cell>
          <cell r="J133">
            <v>2980</v>
          </cell>
          <cell r="K133">
            <v>3159</v>
          </cell>
          <cell r="L133">
            <v>4203</v>
          </cell>
          <cell r="M133">
            <v>3760</v>
          </cell>
          <cell r="N133">
            <v>3650</v>
          </cell>
          <cell r="O133">
            <v>45788</v>
          </cell>
          <cell r="P133">
            <v>13098</v>
          </cell>
          <cell r="Q133">
            <v>32690</v>
          </cell>
          <cell r="Y133">
            <v>33</v>
          </cell>
          <cell r="Z133">
            <v>1</v>
          </cell>
          <cell r="AA133">
            <v>121176</v>
          </cell>
          <cell r="AB133">
            <v>306</v>
          </cell>
          <cell r="AC133">
            <v>665939</v>
          </cell>
          <cell r="AD133">
            <v>14.54</v>
          </cell>
          <cell r="AE133">
            <v>787115</v>
          </cell>
        </row>
        <row r="134">
          <cell r="A134">
            <v>130</v>
          </cell>
          <cell r="B134" t="str">
            <v>常磐南小学校</v>
          </cell>
          <cell r="C134">
            <v>4148</v>
          </cell>
          <cell r="D134">
            <v>4450</v>
          </cell>
          <cell r="E134">
            <v>6973</v>
          </cell>
          <cell r="F134">
            <v>7788</v>
          </cell>
          <cell r="G134">
            <v>4106</v>
          </cell>
          <cell r="H134">
            <v>5054</v>
          </cell>
          <cell r="I134">
            <v>5498</v>
          </cell>
          <cell r="J134">
            <v>4174</v>
          </cell>
          <cell r="K134">
            <v>4940</v>
          </cell>
          <cell r="L134">
            <v>5490</v>
          </cell>
          <cell r="M134">
            <v>5126</v>
          </cell>
          <cell r="N134">
            <v>4973</v>
          </cell>
          <cell r="O134">
            <v>62720</v>
          </cell>
          <cell r="P134">
            <v>16948</v>
          </cell>
          <cell r="Q134">
            <v>45772</v>
          </cell>
          <cell r="Y134">
            <v>48</v>
          </cell>
          <cell r="Z134">
            <v>1</v>
          </cell>
          <cell r="AA134">
            <v>176256</v>
          </cell>
          <cell r="AB134">
            <v>306</v>
          </cell>
          <cell r="AC134">
            <v>911241</v>
          </cell>
          <cell r="AD134">
            <v>14.53</v>
          </cell>
          <cell r="AE134">
            <v>1087497</v>
          </cell>
        </row>
        <row r="135">
          <cell r="A135">
            <v>131</v>
          </cell>
          <cell r="B135" t="str">
            <v>常磐東小学校</v>
          </cell>
          <cell r="C135">
            <v>3530</v>
          </cell>
          <cell r="D135">
            <v>3782</v>
          </cell>
          <cell r="E135">
            <v>6250</v>
          </cell>
          <cell r="F135">
            <v>7233</v>
          </cell>
          <cell r="G135">
            <v>3952</v>
          </cell>
          <cell r="H135">
            <v>3936</v>
          </cell>
          <cell r="I135">
            <v>4232</v>
          </cell>
          <cell r="J135">
            <v>3602</v>
          </cell>
          <cell r="K135">
            <v>3378</v>
          </cell>
          <cell r="L135">
            <v>3597</v>
          </cell>
          <cell r="M135">
            <v>3544</v>
          </cell>
          <cell r="N135">
            <v>3676</v>
          </cell>
          <cell r="O135">
            <v>50712</v>
          </cell>
          <cell r="P135">
            <v>15121</v>
          </cell>
          <cell r="Q135">
            <v>35591</v>
          </cell>
          <cell r="Y135">
            <v>30</v>
          </cell>
          <cell r="Z135">
            <v>1</v>
          </cell>
          <cell r="AA135">
            <v>110160</v>
          </cell>
          <cell r="AB135">
            <v>306</v>
          </cell>
          <cell r="AC135">
            <v>738146</v>
          </cell>
          <cell r="AD135">
            <v>14.56</v>
          </cell>
          <cell r="AE135">
            <v>848306</v>
          </cell>
        </row>
        <row r="136">
          <cell r="A136">
            <v>132</v>
          </cell>
          <cell r="B136" t="str">
            <v>常磐小学校</v>
          </cell>
          <cell r="C136">
            <v>9022</v>
          </cell>
          <cell r="D136">
            <v>9549</v>
          </cell>
          <cell r="E136">
            <v>12913</v>
          </cell>
          <cell r="F136">
            <v>14047</v>
          </cell>
          <cell r="G136">
            <v>9969</v>
          </cell>
          <cell r="H136">
            <v>10547</v>
          </cell>
          <cell r="I136">
            <v>10473</v>
          </cell>
          <cell r="J136">
            <v>10254</v>
          </cell>
          <cell r="K136">
            <v>11171</v>
          </cell>
          <cell r="L136">
            <v>13979</v>
          </cell>
          <cell r="M136">
            <v>12919</v>
          </cell>
          <cell r="N136">
            <v>12338</v>
          </cell>
          <cell r="O136">
            <v>137181</v>
          </cell>
          <cell r="P136">
            <v>34563</v>
          </cell>
          <cell r="Q136">
            <v>102618</v>
          </cell>
          <cell r="Y136">
            <v>83</v>
          </cell>
          <cell r="Z136">
            <v>1</v>
          </cell>
          <cell r="AA136">
            <v>304776</v>
          </cell>
          <cell r="AB136">
            <v>306</v>
          </cell>
          <cell r="AC136">
            <v>1990652</v>
          </cell>
          <cell r="AD136">
            <v>14.51</v>
          </cell>
          <cell r="AE136">
            <v>2295428</v>
          </cell>
        </row>
        <row r="137">
          <cell r="A137">
            <v>133</v>
          </cell>
          <cell r="B137" t="str">
            <v>恵田小学校</v>
          </cell>
          <cell r="C137">
            <v>3089</v>
          </cell>
          <cell r="D137">
            <v>3038</v>
          </cell>
          <cell r="E137">
            <v>6283</v>
          </cell>
          <cell r="F137">
            <v>7785</v>
          </cell>
          <cell r="G137">
            <v>3639</v>
          </cell>
          <cell r="H137">
            <v>3288</v>
          </cell>
          <cell r="I137">
            <v>3448</v>
          </cell>
          <cell r="J137">
            <v>2973</v>
          </cell>
          <cell r="K137">
            <v>3544</v>
          </cell>
          <cell r="L137">
            <v>4489</v>
          </cell>
          <cell r="M137">
            <v>4159</v>
          </cell>
          <cell r="N137">
            <v>3939</v>
          </cell>
          <cell r="O137">
            <v>49674</v>
          </cell>
          <cell r="P137">
            <v>14712</v>
          </cell>
          <cell r="Q137">
            <v>34962</v>
          </cell>
          <cell r="Y137">
            <v>31</v>
          </cell>
          <cell r="Z137">
            <v>1</v>
          </cell>
          <cell r="AA137">
            <v>113832</v>
          </cell>
          <cell r="AB137">
            <v>306</v>
          </cell>
          <cell r="AC137">
            <v>722941</v>
          </cell>
          <cell r="AD137">
            <v>14.55</v>
          </cell>
          <cell r="AE137">
            <v>836773</v>
          </cell>
        </row>
        <row r="138">
          <cell r="A138">
            <v>134</v>
          </cell>
          <cell r="B138" t="str">
            <v>奥殿小学校</v>
          </cell>
          <cell r="C138">
            <v>3852</v>
          </cell>
          <cell r="D138">
            <v>4285</v>
          </cell>
          <cell r="E138">
            <v>7182</v>
          </cell>
          <cell r="F138">
            <v>8784</v>
          </cell>
          <cell r="G138">
            <v>7326</v>
          </cell>
          <cell r="H138">
            <v>4616</v>
          </cell>
          <cell r="I138">
            <v>4438</v>
          </cell>
          <cell r="J138">
            <v>4095</v>
          </cell>
          <cell r="K138">
            <v>4027</v>
          </cell>
          <cell r="L138">
            <v>4722</v>
          </cell>
          <cell r="M138">
            <v>4803</v>
          </cell>
          <cell r="N138">
            <v>4783</v>
          </cell>
          <cell r="O138">
            <v>62913</v>
          </cell>
          <cell r="P138">
            <v>20726</v>
          </cell>
          <cell r="Q138">
            <v>42187</v>
          </cell>
          <cell r="Y138">
            <v>43</v>
          </cell>
          <cell r="Z138">
            <v>1</v>
          </cell>
          <cell r="AA138">
            <v>157896</v>
          </cell>
          <cell r="AB138">
            <v>306</v>
          </cell>
          <cell r="AC138">
            <v>917633</v>
          </cell>
          <cell r="AD138">
            <v>14.59</v>
          </cell>
          <cell r="AE138">
            <v>1075529</v>
          </cell>
        </row>
        <row r="139">
          <cell r="A139">
            <v>135</v>
          </cell>
          <cell r="B139" t="str">
            <v>細川小学校</v>
          </cell>
          <cell r="C139">
            <v>9639</v>
          </cell>
          <cell r="D139">
            <v>12219</v>
          </cell>
          <cell r="E139">
            <v>12851</v>
          </cell>
          <cell r="F139">
            <v>12574</v>
          </cell>
          <cell r="G139">
            <v>10616</v>
          </cell>
          <cell r="H139">
            <v>14154</v>
          </cell>
          <cell r="I139">
            <v>12020</v>
          </cell>
          <cell r="J139">
            <v>11777</v>
          </cell>
          <cell r="K139">
            <v>8934</v>
          </cell>
          <cell r="L139">
            <v>10201</v>
          </cell>
          <cell r="M139">
            <v>10342</v>
          </cell>
          <cell r="N139">
            <v>9046</v>
          </cell>
          <cell r="O139">
            <v>134373</v>
          </cell>
          <cell r="P139">
            <v>37344</v>
          </cell>
          <cell r="Q139">
            <v>97029</v>
          </cell>
          <cell r="Y139">
            <v>71</v>
          </cell>
          <cell r="Z139">
            <v>1</v>
          </cell>
          <cell r="AA139">
            <v>260712</v>
          </cell>
          <cell r="AB139">
            <v>306</v>
          </cell>
          <cell r="AC139">
            <v>1953264</v>
          </cell>
          <cell r="AD139">
            <v>14.54</v>
          </cell>
          <cell r="AE139">
            <v>2213976</v>
          </cell>
        </row>
        <row r="140">
          <cell r="A140">
            <v>136</v>
          </cell>
          <cell r="B140" t="str">
            <v>岩津小学校</v>
          </cell>
          <cell r="C140">
            <v>5533</v>
          </cell>
          <cell r="D140">
            <v>9136</v>
          </cell>
          <cell r="E140">
            <v>11033</v>
          </cell>
          <cell r="F140">
            <v>12598</v>
          </cell>
          <cell r="G140">
            <v>9895</v>
          </cell>
          <cell r="H140">
            <v>11253</v>
          </cell>
          <cell r="I140">
            <v>9065</v>
          </cell>
          <cell r="J140">
            <v>6448</v>
          </cell>
          <cell r="K140">
            <v>6062</v>
          </cell>
          <cell r="L140">
            <v>7677</v>
          </cell>
          <cell r="M140">
            <v>7419</v>
          </cell>
          <cell r="N140">
            <v>5882</v>
          </cell>
          <cell r="O140">
            <v>102001</v>
          </cell>
          <cell r="P140">
            <v>33746</v>
          </cell>
          <cell r="Q140">
            <v>68255</v>
          </cell>
          <cell r="Y140">
            <v>63</v>
          </cell>
          <cell r="Z140">
            <v>1</v>
          </cell>
          <cell r="AA140">
            <v>231336</v>
          </cell>
          <cell r="AB140">
            <v>306</v>
          </cell>
          <cell r="AC140">
            <v>1487899</v>
          </cell>
          <cell r="AD140">
            <v>14.59</v>
          </cell>
          <cell r="AE140">
            <v>1719235</v>
          </cell>
        </row>
        <row r="141">
          <cell r="A141">
            <v>137</v>
          </cell>
          <cell r="B141" t="str">
            <v>大樹寺小学校</v>
          </cell>
          <cell r="C141">
            <v>9327</v>
          </cell>
          <cell r="D141">
            <v>11243</v>
          </cell>
          <cell r="E141">
            <v>14553</v>
          </cell>
          <cell r="F141">
            <v>15325</v>
          </cell>
          <cell r="G141">
            <v>8037</v>
          </cell>
          <cell r="H141">
            <v>10990</v>
          </cell>
          <cell r="I141">
            <v>10862</v>
          </cell>
          <cell r="J141">
            <v>10672</v>
          </cell>
          <cell r="K141">
            <v>10543</v>
          </cell>
          <cell r="L141">
            <v>13029</v>
          </cell>
          <cell r="M141">
            <v>12625</v>
          </cell>
          <cell r="N141">
            <v>10370</v>
          </cell>
          <cell r="O141">
            <v>137576</v>
          </cell>
          <cell r="P141">
            <v>34352</v>
          </cell>
          <cell r="Q141">
            <v>103224</v>
          </cell>
          <cell r="Y141">
            <v>82</v>
          </cell>
          <cell r="Z141">
            <v>1</v>
          </cell>
          <cell r="AA141">
            <v>301104</v>
          </cell>
          <cell r="AB141">
            <v>306</v>
          </cell>
          <cell r="AC141">
            <v>1996085</v>
          </cell>
          <cell r="AD141">
            <v>14.51</v>
          </cell>
          <cell r="AE141">
            <v>2297189</v>
          </cell>
        </row>
        <row r="142">
          <cell r="A142">
            <v>138</v>
          </cell>
          <cell r="B142" t="str">
            <v>大門小学校</v>
          </cell>
          <cell r="C142">
            <v>7114</v>
          </cell>
          <cell r="D142">
            <v>10157</v>
          </cell>
          <cell r="E142">
            <v>13183</v>
          </cell>
          <cell r="F142">
            <v>13672</v>
          </cell>
          <cell r="G142">
            <v>4935</v>
          </cell>
          <cell r="H142">
            <v>9340</v>
          </cell>
          <cell r="I142">
            <v>9254</v>
          </cell>
          <cell r="J142">
            <v>8588</v>
          </cell>
          <cell r="K142">
            <v>7921</v>
          </cell>
          <cell r="L142">
            <v>10044</v>
          </cell>
          <cell r="M142">
            <v>10045</v>
          </cell>
          <cell r="N142">
            <v>8254</v>
          </cell>
          <cell r="O142">
            <v>112507</v>
          </cell>
          <cell r="P142">
            <v>27947</v>
          </cell>
          <cell r="Q142">
            <v>84560</v>
          </cell>
          <cell r="Y142">
            <v>75</v>
          </cell>
          <cell r="Z142">
            <v>1</v>
          </cell>
          <cell r="AA142">
            <v>275400</v>
          </cell>
          <cell r="AB142">
            <v>306</v>
          </cell>
          <cell r="AC142">
            <v>1632220</v>
          </cell>
          <cell r="AD142">
            <v>14.51</v>
          </cell>
          <cell r="AE142">
            <v>1907620</v>
          </cell>
        </row>
        <row r="143">
          <cell r="A143">
            <v>139</v>
          </cell>
          <cell r="B143" t="str">
            <v>矢作東小学校</v>
          </cell>
          <cell r="C143">
            <v>5856</v>
          </cell>
          <cell r="D143">
            <v>9399</v>
          </cell>
          <cell r="E143">
            <v>11304</v>
          </cell>
          <cell r="F143">
            <v>11713</v>
          </cell>
          <cell r="G143">
            <v>8676</v>
          </cell>
          <cell r="H143">
            <v>10263</v>
          </cell>
          <cell r="I143">
            <v>7443</v>
          </cell>
          <cell r="J143">
            <v>7150</v>
          </cell>
          <cell r="K143">
            <v>7087</v>
          </cell>
          <cell r="L143">
            <v>8128</v>
          </cell>
          <cell r="M143">
            <v>8510</v>
          </cell>
          <cell r="N143">
            <v>6789</v>
          </cell>
          <cell r="O143">
            <v>102318</v>
          </cell>
          <cell r="P143">
            <v>30652</v>
          </cell>
          <cell r="Q143">
            <v>71666</v>
          </cell>
          <cell r="Y143">
            <v>64</v>
          </cell>
          <cell r="Z143">
            <v>1</v>
          </cell>
          <cell r="AA143">
            <v>235008</v>
          </cell>
          <cell r="AB143">
            <v>306</v>
          </cell>
          <cell r="AC143">
            <v>1489443</v>
          </cell>
          <cell r="AD143">
            <v>14.56</v>
          </cell>
          <cell r="AE143">
            <v>1724451</v>
          </cell>
        </row>
        <row r="144">
          <cell r="A144">
            <v>140</v>
          </cell>
          <cell r="B144" t="str">
            <v>矢作北小学校</v>
          </cell>
          <cell r="C144">
            <v>7114</v>
          </cell>
          <cell r="D144">
            <v>11333</v>
          </cell>
          <cell r="E144">
            <v>13424</v>
          </cell>
          <cell r="F144">
            <v>13243</v>
          </cell>
          <cell r="G144">
            <v>9453</v>
          </cell>
          <cell r="H144">
            <v>13184</v>
          </cell>
          <cell r="I144">
            <v>9496</v>
          </cell>
          <cell r="J144">
            <v>9328</v>
          </cell>
          <cell r="K144">
            <v>9151</v>
          </cell>
          <cell r="L144">
            <v>10938</v>
          </cell>
          <cell r="M144">
            <v>9855</v>
          </cell>
          <cell r="N144">
            <v>7514</v>
          </cell>
          <cell r="O144">
            <v>124033</v>
          </cell>
          <cell r="P144">
            <v>35880</v>
          </cell>
          <cell r="Q144">
            <v>88153</v>
          </cell>
          <cell r="Y144">
            <v>66</v>
          </cell>
          <cell r="Z144">
            <v>1</v>
          </cell>
          <cell r="AA144">
            <v>242352</v>
          </cell>
          <cell r="AB144">
            <v>306</v>
          </cell>
          <cell r="AC144">
            <v>1804318</v>
          </cell>
          <cell r="AD144">
            <v>14.55</v>
          </cell>
          <cell r="AE144">
            <v>2046670</v>
          </cell>
        </row>
        <row r="145">
          <cell r="A145">
            <v>141</v>
          </cell>
          <cell r="B145" t="str">
            <v>矢作西小学校</v>
          </cell>
          <cell r="C145">
            <v>5581</v>
          </cell>
          <cell r="D145">
            <v>11138</v>
          </cell>
          <cell r="E145">
            <v>12405</v>
          </cell>
          <cell r="F145">
            <v>12531</v>
          </cell>
          <cell r="G145">
            <v>10231</v>
          </cell>
          <cell r="H145">
            <v>8829</v>
          </cell>
          <cell r="I145">
            <v>6839</v>
          </cell>
          <cell r="J145">
            <v>6250</v>
          </cell>
          <cell r="K145">
            <v>6032</v>
          </cell>
          <cell r="L145">
            <v>7249</v>
          </cell>
          <cell r="M145">
            <v>7655</v>
          </cell>
          <cell r="N145">
            <v>6295</v>
          </cell>
          <cell r="O145">
            <v>101035</v>
          </cell>
          <cell r="P145">
            <v>31591</v>
          </cell>
          <cell r="Q145">
            <v>69444</v>
          </cell>
          <cell r="Y145">
            <v>56</v>
          </cell>
          <cell r="Z145">
            <v>1</v>
          </cell>
          <cell r="AA145">
            <v>205632</v>
          </cell>
          <cell r="AB145">
            <v>306</v>
          </cell>
          <cell r="AC145">
            <v>1472040</v>
          </cell>
          <cell r="AD145">
            <v>14.57</v>
          </cell>
          <cell r="AE145">
            <v>1677672</v>
          </cell>
        </row>
        <row r="146">
          <cell r="A146">
            <v>142</v>
          </cell>
          <cell r="B146" t="str">
            <v>矢作南小学校</v>
          </cell>
          <cell r="C146">
            <v>6545</v>
          </cell>
          <cell r="D146">
            <v>9972</v>
          </cell>
          <cell r="E146">
            <v>12479</v>
          </cell>
          <cell r="F146">
            <v>12610</v>
          </cell>
          <cell r="G146">
            <v>9120</v>
          </cell>
          <cell r="H146">
            <v>9314</v>
          </cell>
          <cell r="I146">
            <v>8671</v>
          </cell>
          <cell r="J146">
            <v>8229</v>
          </cell>
          <cell r="K146">
            <v>7901</v>
          </cell>
          <cell r="L146">
            <v>9799</v>
          </cell>
          <cell r="M146">
            <v>9676</v>
          </cell>
          <cell r="N146">
            <v>7679</v>
          </cell>
          <cell r="O146">
            <v>111995</v>
          </cell>
          <cell r="P146">
            <v>31044</v>
          </cell>
          <cell r="Q146">
            <v>80951</v>
          </cell>
          <cell r="Y146">
            <v>61</v>
          </cell>
          <cell r="Z146">
            <v>1</v>
          </cell>
          <cell r="AA146">
            <v>223992</v>
          </cell>
          <cell r="AB146">
            <v>306</v>
          </cell>
          <cell r="AC146">
            <v>1627896</v>
          </cell>
          <cell r="AD146">
            <v>14.54</v>
          </cell>
          <cell r="AE146">
            <v>1851888</v>
          </cell>
        </row>
        <row r="147">
          <cell r="A147">
            <v>143</v>
          </cell>
          <cell r="B147" t="str">
            <v>六ツ美中部小学校</v>
          </cell>
          <cell r="C147">
            <v>5533</v>
          </cell>
          <cell r="D147">
            <v>9039</v>
          </cell>
          <cell r="E147">
            <v>11152</v>
          </cell>
          <cell r="F147">
            <v>12470</v>
          </cell>
          <cell r="G147">
            <v>10426</v>
          </cell>
          <cell r="H147">
            <v>11088</v>
          </cell>
          <cell r="I147">
            <v>10272</v>
          </cell>
          <cell r="J147">
            <v>6310</v>
          </cell>
          <cell r="K147">
            <v>5873</v>
          </cell>
          <cell r="L147">
            <v>7722</v>
          </cell>
          <cell r="M147">
            <v>7357</v>
          </cell>
          <cell r="N147">
            <v>6805</v>
          </cell>
          <cell r="O147">
            <v>104047</v>
          </cell>
          <cell r="P147">
            <v>33984</v>
          </cell>
          <cell r="Q147">
            <v>70063</v>
          </cell>
          <cell r="Y147">
            <v>69</v>
          </cell>
          <cell r="Z147">
            <v>1</v>
          </cell>
          <cell r="AA147">
            <v>253368</v>
          </cell>
          <cell r="AB147">
            <v>306</v>
          </cell>
          <cell r="AC147">
            <v>1517321</v>
          </cell>
          <cell r="AD147">
            <v>14.58</v>
          </cell>
          <cell r="AE147">
            <v>1770689</v>
          </cell>
        </row>
        <row r="148">
          <cell r="A148">
            <v>144</v>
          </cell>
          <cell r="B148" t="str">
            <v>六ツ美北部小学校</v>
          </cell>
          <cell r="C148">
            <v>5285</v>
          </cell>
          <cell r="D148">
            <v>7683</v>
          </cell>
          <cell r="E148">
            <v>11095</v>
          </cell>
          <cell r="F148">
            <v>11351</v>
          </cell>
          <cell r="G148">
            <v>8594</v>
          </cell>
          <cell r="H148">
            <v>7205</v>
          </cell>
          <cell r="I148">
            <v>7286</v>
          </cell>
          <cell r="J148">
            <v>6579</v>
          </cell>
          <cell r="K148">
            <v>6455</v>
          </cell>
          <cell r="L148">
            <v>7555</v>
          </cell>
          <cell r="M148">
            <v>7095</v>
          </cell>
          <cell r="N148">
            <v>6318</v>
          </cell>
          <cell r="O148">
            <v>92501</v>
          </cell>
          <cell r="P148">
            <v>27150</v>
          </cell>
          <cell r="Q148">
            <v>65351</v>
          </cell>
          <cell r="Y148">
            <v>61</v>
          </cell>
          <cell r="Z148">
            <v>1</v>
          </cell>
          <cell r="AA148">
            <v>223992</v>
          </cell>
          <cell r="AB148">
            <v>306</v>
          </cell>
          <cell r="AC148">
            <v>1345996</v>
          </cell>
          <cell r="AD148">
            <v>14.55</v>
          </cell>
          <cell r="AE148">
            <v>1569988</v>
          </cell>
        </row>
        <row r="149">
          <cell r="A149">
            <v>145</v>
          </cell>
          <cell r="B149" t="str">
            <v>六ツ美南部小学校</v>
          </cell>
          <cell r="C149">
            <v>7773</v>
          </cell>
          <cell r="D149">
            <v>11273</v>
          </cell>
          <cell r="E149">
            <v>14549</v>
          </cell>
          <cell r="F149">
            <v>15761</v>
          </cell>
          <cell r="G149">
            <v>11761</v>
          </cell>
          <cell r="H149">
            <v>13865</v>
          </cell>
          <cell r="I149">
            <v>8909</v>
          </cell>
          <cell r="J149">
            <v>7622</v>
          </cell>
          <cell r="K149">
            <v>7349</v>
          </cell>
          <cell r="L149">
            <v>8314</v>
          </cell>
          <cell r="M149">
            <v>9110</v>
          </cell>
          <cell r="N149">
            <v>8001</v>
          </cell>
          <cell r="O149">
            <v>124287</v>
          </cell>
          <cell r="P149">
            <v>41387</v>
          </cell>
          <cell r="Q149">
            <v>82900</v>
          </cell>
          <cell r="Y149">
            <v>67</v>
          </cell>
          <cell r="Z149">
            <v>1</v>
          </cell>
          <cell r="AA149">
            <v>246024</v>
          </cell>
          <cell r="AB149">
            <v>306</v>
          </cell>
          <cell r="AC149">
            <v>1813245</v>
          </cell>
          <cell r="AD149">
            <v>14.59</v>
          </cell>
          <cell r="AE149">
            <v>2059269</v>
          </cell>
        </row>
        <row r="150">
          <cell r="A150">
            <v>146</v>
          </cell>
          <cell r="B150" t="str">
            <v>城南小学校</v>
          </cell>
          <cell r="C150">
            <v>5484</v>
          </cell>
          <cell r="D150">
            <v>6073</v>
          </cell>
          <cell r="E150">
            <v>8105</v>
          </cell>
          <cell r="F150">
            <v>10363</v>
          </cell>
          <cell r="G150">
            <v>5696</v>
          </cell>
          <cell r="H150">
            <v>7496</v>
          </cell>
          <cell r="I150">
            <v>8242</v>
          </cell>
          <cell r="J150">
            <v>6904</v>
          </cell>
          <cell r="K150">
            <v>6336</v>
          </cell>
          <cell r="L150">
            <v>7339</v>
          </cell>
          <cell r="M150">
            <v>7864</v>
          </cell>
          <cell r="N150">
            <v>6604</v>
          </cell>
          <cell r="O150">
            <v>86506</v>
          </cell>
          <cell r="P150">
            <v>23555</v>
          </cell>
          <cell r="Q150">
            <v>62951</v>
          </cell>
          <cell r="Y150">
            <v>67</v>
          </cell>
          <cell r="Z150">
            <v>1</v>
          </cell>
          <cell r="AA150">
            <v>246024</v>
          </cell>
          <cell r="AB150">
            <v>306</v>
          </cell>
          <cell r="AC150">
            <v>1256995</v>
          </cell>
          <cell r="AD150">
            <v>14.53</v>
          </cell>
          <cell r="AE150">
            <v>1503019</v>
          </cell>
        </row>
        <row r="151">
          <cell r="A151">
            <v>147</v>
          </cell>
          <cell r="B151" t="str">
            <v>上地小学校</v>
          </cell>
          <cell r="C151">
            <v>6505</v>
          </cell>
          <cell r="D151">
            <v>9315</v>
          </cell>
          <cell r="E151">
            <v>11293</v>
          </cell>
          <cell r="F151">
            <v>11809</v>
          </cell>
          <cell r="G151">
            <v>5301</v>
          </cell>
          <cell r="H151">
            <v>10082</v>
          </cell>
          <cell r="I151">
            <v>7984</v>
          </cell>
          <cell r="J151">
            <v>7706</v>
          </cell>
          <cell r="K151">
            <v>7285</v>
          </cell>
          <cell r="L151">
            <v>9249</v>
          </cell>
          <cell r="M151">
            <v>8875</v>
          </cell>
          <cell r="N151">
            <v>7588</v>
          </cell>
          <cell r="O151">
            <v>102992</v>
          </cell>
          <cell r="P151">
            <v>27192</v>
          </cell>
          <cell r="Q151">
            <v>75800</v>
          </cell>
          <cell r="Y151">
            <v>76</v>
          </cell>
          <cell r="Z151">
            <v>1</v>
          </cell>
          <cell r="AA151">
            <v>279072</v>
          </cell>
          <cell r="AB151">
            <v>306</v>
          </cell>
          <cell r="AC151">
            <v>1495728</v>
          </cell>
          <cell r="AD151">
            <v>14.52</v>
          </cell>
          <cell r="AE151">
            <v>1774800</v>
          </cell>
        </row>
        <row r="152">
          <cell r="A152">
            <v>148</v>
          </cell>
          <cell r="B152" t="str">
            <v>小豆坂小学校</v>
          </cell>
          <cell r="C152">
            <v>5547</v>
          </cell>
          <cell r="D152">
            <v>6265</v>
          </cell>
          <cell r="E152">
            <v>9311</v>
          </cell>
          <cell r="F152">
            <v>10421</v>
          </cell>
          <cell r="G152">
            <v>4743</v>
          </cell>
          <cell r="H152">
            <v>6586</v>
          </cell>
          <cell r="I152">
            <v>6800</v>
          </cell>
          <cell r="J152">
            <v>6338</v>
          </cell>
          <cell r="K152">
            <v>5875</v>
          </cell>
          <cell r="L152">
            <v>7371</v>
          </cell>
          <cell r="M152">
            <v>7303</v>
          </cell>
          <cell r="N152">
            <v>6307</v>
          </cell>
          <cell r="O152">
            <v>82867</v>
          </cell>
          <cell r="P152">
            <v>21750</v>
          </cell>
          <cell r="Q152">
            <v>61117</v>
          </cell>
          <cell r="Y152">
            <v>60</v>
          </cell>
          <cell r="Z152">
            <v>1</v>
          </cell>
          <cell r="AA152">
            <v>220320</v>
          </cell>
          <cell r="AB152">
            <v>306</v>
          </cell>
          <cell r="AC152">
            <v>1203333</v>
          </cell>
          <cell r="AD152">
            <v>14.52</v>
          </cell>
          <cell r="AE152">
            <v>1423653</v>
          </cell>
        </row>
        <row r="153">
          <cell r="A153">
            <v>149</v>
          </cell>
          <cell r="B153" t="str">
            <v>北野小学校</v>
          </cell>
          <cell r="C153">
            <v>6623</v>
          </cell>
          <cell r="D153">
            <v>7650</v>
          </cell>
          <cell r="E153">
            <v>10774</v>
          </cell>
          <cell r="F153">
            <v>11878</v>
          </cell>
          <cell r="G153">
            <v>8948</v>
          </cell>
          <cell r="H153">
            <v>10044</v>
          </cell>
          <cell r="I153">
            <v>8481</v>
          </cell>
          <cell r="J153">
            <v>7707</v>
          </cell>
          <cell r="K153">
            <v>7740</v>
          </cell>
          <cell r="L153">
            <v>8843</v>
          </cell>
          <cell r="M153">
            <v>8451</v>
          </cell>
          <cell r="N153">
            <v>7645</v>
          </cell>
          <cell r="O153">
            <v>104784</v>
          </cell>
          <cell r="P153">
            <v>30870</v>
          </cell>
          <cell r="Q153">
            <v>73914</v>
          </cell>
          <cell r="Y153">
            <v>59</v>
          </cell>
          <cell r="Z153">
            <v>1</v>
          </cell>
          <cell r="AA153">
            <v>216648</v>
          </cell>
          <cell r="AB153">
            <v>306</v>
          </cell>
          <cell r="AC153">
            <v>1524839</v>
          </cell>
          <cell r="AD153">
            <v>14.55</v>
          </cell>
          <cell r="AE153">
            <v>1741487</v>
          </cell>
        </row>
        <row r="154">
          <cell r="A154">
            <v>150</v>
          </cell>
          <cell r="B154" t="str">
            <v>六ツ美西部小学校</v>
          </cell>
          <cell r="C154">
            <v>8809</v>
          </cell>
          <cell r="D154">
            <v>15444</v>
          </cell>
          <cell r="E154">
            <v>16915</v>
          </cell>
          <cell r="F154">
            <v>18639</v>
          </cell>
          <cell r="G154">
            <v>9103</v>
          </cell>
          <cell r="H154">
            <v>11786</v>
          </cell>
          <cell r="I154">
            <v>10005</v>
          </cell>
          <cell r="J154">
            <v>9513</v>
          </cell>
          <cell r="K154">
            <v>9643</v>
          </cell>
          <cell r="L154">
            <v>10485</v>
          </cell>
          <cell r="M154">
            <v>10602</v>
          </cell>
          <cell r="N154">
            <v>8734</v>
          </cell>
          <cell r="O154">
            <v>139678</v>
          </cell>
          <cell r="P154">
            <v>39528</v>
          </cell>
          <cell r="Q154">
            <v>100150</v>
          </cell>
          <cell r="Y154">
            <v>81</v>
          </cell>
          <cell r="Z154">
            <v>1</v>
          </cell>
          <cell r="AA154">
            <v>297432</v>
          </cell>
          <cell r="AB154">
            <v>306</v>
          </cell>
          <cell r="AC154">
            <v>2031062</v>
          </cell>
          <cell r="AD154">
            <v>14.54</v>
          </cell>
          <cell r="AE154">
            <v>2328494</v>
          </cell>
        </row>
        <row r="155">
          <cell r="A155">
            <v>151</v>
          </cell>
          <cell r="B155" t="str">
            <v>豊富小学校</v>
          </cell>
          <cell r="C155">
            <v>3804</v>
          </cell>
          <cell r="D155">
            <v>4334</v>
          </cell>
          <cell r="E155">
            <v>7919</v>
          </cell>
          <cell r="F155">
            <v>8585</v>
          </cell>
          <cell r="G155">
            <v>4346</v>
          </cell>
          <cell r="H155">
            <v>5518</v>
          </cell>
          <cell r="I155">
            <v>6014</v>
          </cell>
          <cell r="J155">
            <v>5399</v>
          </cell>
          <cell r="K155">
            <v>5273</v>
          </cell>
          <cell r="L155">
            <v>6141</v>
          </cell>
          <cell r="M155">
            <v>5382</v>
          </cell>
          <cell r="N155">
            <v>5461</v>
          </cell>
          <cell r="O155">
            <v>68176</v>
          </cell>
          <cell r="P155">
            <v>18449</v>
          </cell>
          <cell r="Q155">
            <v>49727</v>
          </cell>
          <cell r="Y155">
            <v>75</v>
          </cell>
          <cell r="Z155">
            <v>1</v>
          </cell>
          <cell r="AA155">
            <v>275400</v>
          </cell>
          <cell r="AB155">
            <v>306</v>
          </cell>
          <cell r="AC155">
            <v>990536</v>
          </cell>
          <cell r="AD155">
            <v>14.53</v>
          </cell>
          <cell r="AE155">
            <v>1265936</v>
          </cell>
        </row>
        <row r="156">
          <cell r="A156">
            <v>152</v>
          </cell>
          <cell r="B156" t="str">
            <v>夏山小学校</v>
          </cell>
          <cell r="C156">
            <v>3268</v>
          </cell>
          <cell r="D156">
            <v>3923</v>
          </cell>
          <cell r="E156">
            <v>5140</v>
          </cell>
          <cell r="F156">
            <v>6475</v>
          </cell>
          <cell r="G156">
            <v>4341</v>
          </cell>
          <cell r="H156">
            <v>4268</v>
          </cell>
          <cell r="I156">
            <v>4577</v>
          </cell>
          <cell r="J156">
            <v>3727</v>
          </cell>
          <cell r="K156">
            <v>4255</v>
          </cell>
          <cell r="L156">
            <v>4848</v>
          </cell>
          <cell r="M156">
            <v>4681</v>
          </cell>
          <cell r="N156">
            <v>4662</v>
          </cell>
          <cell r="O156">
            <v>54165</v>
          </cell>
          <cell r="P156">
            <v>15084</v>
          </cell>
          <cell r="Q156">
            <v>39081</v>
          </cell>
          <cell r="Y156">
            <v>29</v>
          </cell>
          <cell r="Z156">
            <v>1</v>
          </cell>
          <cell r="AA156">
            <v>106488</v>
          </cell>
          <cell r="AB156">
            <v>306</v>
          </cell>
          <cell r="AC156">
            <v>787379</v>
          </cell>
          <cell r="AD156">
            <v>14.54</v>
          </cell>
          <cell r="AE156">
            <v>893867</v>
          </cell>
        </row>
        <row r="157">
          <cell r="A157">
            <v>153</v>
          </cell>
          <cell r="B157" t="str">
            <v>甲山中学校</v>
          </cell>
          <cell r="C157">
            <v>13501</v>
          </cell>
          <cell r="D157">
            <v>15883</v>
          </cell>
          <cell r="E157">
            <v>14933</v>
          </cell>
          <cell r="F157">
            <v>18668</v>
          </cell>
          <cell r="G157">
            <v>13247</v>
          </cell>
          <cell r="H157">
            <v>16306</v>
          </cell>
          <cell r="I157">
            <v>14089</v>
          </cell>
          <cell r="J157">
            <v>11272</v>
          </cell>
          <cell r="K157">
            <v>10692</v>
          </cell>
          <cell r="L157">
            <v>12900</v>
          </cell>
          <cell r="M157">
            <v>12217</v>
          </cell>
          <cell r="N157">
            <v>12238</v>
          </cell>
          <cell r="O157">
            <v>165946</v>
          </cell>
          <cell r="P157">
            <v>48221</v>
          </cell>
          <cell r="Q157">
            <v>117725</v>
          </cell>
          <cell r="Y157">
            <v>88</v>
          </cell>
          <cell r="Z157">
            <v>1</v>
          </cell>
          <cell r="AA157">
            <v>323136</v>
          </cell>
          <cell r="AB157">
            <v>306</v>
          </cell>
          <cell r="AC157">
            <v>2414238</v>
          </cell>
          <cell r="AD157">
            <v>14.55</v>
          </cell>
          <cell r="AE157">
            <v>2737374</v>
          </cell>
        </row>
        <row r="158">
          <cell r="A158">
            <v>154</v>
          </cell>
          <cell r="B158" t="str">
            <v>美川中学校</v>
          </cell>
          <cell r="C158">
            <v>9760</v>
          </cell>
          <cell r="D158">
            <v>11402</v>
          </cell>
          <cell r="E158">
            <v>11144</v>
          </cell>
          <cell r="F158">
            <v>13391</v>
          </cell>
          <cell r="G158">
            <v>9235</v>
          </cell>
          <cell r="H158">
            <v>11470</v>
          </cell>
          <cell r="I158">
            <v>11967</v>
          </cell>
          <cell r="J158">
            <v>9881</v>
          </cell>
          <cell r="K158">
            <v>11904</v>
          </cell>
          <cell r="L158">
            <v>13868</v>
          </cell>
          <cell r="M158">
            <v>11354</v>
          </cell>
          <cell r="N158">
            <v>11769</v>
          </cell>
          <cell r="O158">
            <v>137145</v>
          </cell>
          <cell r="P158">
            <v>34096</v>
          </cell>
          <cell r="Q158">
            <v>103049</v>
          </cell>
          <cell r="Y158">
            <v>86</v>
          </cell>
          <cell r="Z158">
            <v>1</v>
          </cell>
          <cell r="AA158">
            <v>315792</v>
          </cell>
          <cell r="AB158">
            <v>306</v>
          </cell>
          <cell r="AC158">
            <v>1989689</v>
          </cell>
          <cell r="AD158">
            <v>14.51</v>
          </cell>
          <cell r="AE158">
            <v>2305481</v>
          </cell>
        </row>
        <row r="159">
          <cell r="A159">
            <v>155</v>
          </cell>
          <cell r="B159" t="str">
            <v>南中学校</v>
          </cell>
          <cell r="C159">
            <v>11187</v>
          </cell>
          <cell r="D159">
            <v>11630</v>
          </cell>
          <cell r="E159">
            <v>14632</v>
          </cell>
          <cell r="F159">
            <v>17674</v>
          </cell>
          <cell r="G159">
            <v>13506</v>
          </cell>
          <cell r="H159">
            <v>13348</v>
          </cell>
          <cell r="I159">
            <v>13784</v>
          </cell>
          <cell r="J159">
            <v>11841</v>
          </cell>
          <cell r="K159">
            <v>12108</v>
          </cell>
          <cell r="L159">
            <v>14401</v>
          </cell>
          <cell r="M159">
            <v>12964</v>
          </cell>
          <cell r="N159">
            <v>11839</v>
          </cell>
          <cell r="O159">
            <v>158914</v>
          </cell>
          <cell r="P159">
            <v>44528</v>
          </cell>
          <cell r="Q159">
            <v>114386</v>
          </cell>
          <cell r="Y159">
            <v>86</v>
          </cell>
          <cell r="Z159">
            <v>1</v>
          </cell>
          <cell r="AA159">
            <v>315792</v>
          </cell>
          <cell r="AB159">
            <v>306</v>
          </cell>
          <cell r="AC159">
            <v>2310346</v>
          </cell>
          <cell r="AD159">
            <v>14.54</v>
          </cell>
          <cell r="AE159">
            <v>2626138</v>
          </cell>
        </row>
        <row r="160">
          <cell r="A160">
            <v>156</v>
          </cell>
          <cell r="B160" t="str">
            <v>竜海中学校</v>
          </cell>
          <cell r="C160">
            <v>20027</v>
          </cell>
          <cell r="D160">
            <v>22399</v>
          </cell>
          <cell r="E160">
            <v>21758</v>
          </cell>
          <cell r="F160">
            <v>26062</v>
          </cell>
          <cell r="G160">
            <v>19496</v>
          </cell>
          <cell r="H160">
            <v>22187</v>
          </cell>
          <cell r="I160">
            <v>20294</v>
          </cell>
          <cell r="J160">
            <v>14156</v>
          </cell>
          <cell r="K160">
            <v>14544</v>
          </cell>
          <cell r="L160">
            <v>16313</v>
          </cell>
          <cell r="M160">
            <v>15560</v>
          </cell>
          <cell r="N160">
            <v>15433</v>
          </cell>
          <cell r="O160">
            <v>228229</v>
          </cell>
          <cell r="P160">
            <v>67745</v>
          </cell>
          <cell r="Q160">
            <v>160484</v>
          </cell>
          <cell r="Y160">
            <v>115</v>
          </cell>
          <cell r="Z160">
            <v>1</v>
          </cell>
          <cell r="AA160">
            <v>422280</v>
          </cell>
          <cell r="AB160">
            <v>306</v>
          </cell>
          <cell r="AC160">
            <v>3321725</v>
          </cell>
          <cell r="AD160">
            <v>14.55</v>
          </cell>
          <cell r="AE160">
            <v>3744005</v>
          </cell>
        </row>
        <row r="161">
          <cell r="A161">
            <v>157</v>
          </cell>
          <cell r="B161" t="str">
            <v>葵中学校</v>
          </cell>
          <cell r="C161">
            <v>16942</v>
          </cell>
          <cell r="D161">
            <v>20730</v>
          </cell>
          <cell r="E161">
            <v>19393</v>
          </cell>
          <cell r="F161">
            <v>20763</v>
          </cell>
          <cell r="G161">
            <v>16597</v>
          </cell>
          <cell r="H161">
            <v>18960</v>
          </cell>
          <cell r="I161">
            <v>19245</v>
          </cell>
          <cell r="J161">
            <v>10651</v>
          </cell>
          <cell r="K161">
            <v>10456</v>
          </cell>
          <cell r="L161">
            <v>11734</v>
          </cell>
          <cell r="M161">
            <v>10797</v>
          </cell>
          <cell r="N161">
            <v>11368</v>
          </cell>
          <cell r="O161">
            <v>187636</v>
          </cell>
          <cell r="P161">
            <v>56320</v>
          </cell>
          <cell r="Q161">
            <v>131316</v>
          </cell>
          <cell r="Y161">
            <v>97</v>
          </cell>
          <cell r="Z161">
            <v>1</v>
          </cell>
          <cell r="AA161">
            <v>356184</v>
          </cell>
          <cell r="AB161">
            <v>306</v>
          </cell>
          <cell r="AC161">
            <v>2731521</v>
          </cell>
          <cell r="AD161">
            <v>14.56</v>
          </cell>
          <cell r="AE161">
            <v>3087705</v>
          </cell>
        </row>
        <row r="162">
          <cell r="A162">
            <v>158</v>
          </cell>
          <cell r="B162" t="str">
            <v>城北中学校</v>
          </cell>
          <cell r="C162">
            <v>12342</v>
          </cell>
          <cell r="D162">
            <v>18487</v>
          </cell>
          <cell r="E162">
            <v>18021</v>
          </cell>
          <cell r="F162">
            <v>19483</v>
          </cell>
          <cell r="G162">
            <v>16162</v>
          </cell>
          <cell r="H162">
            <v>18244</v>
          </cell>
          <cell r="I162">
            <v>18882</v>
          </cell>
          <cell r="J162">
            <v>11968</v>
          </cell>
          <cell r="K162">
            <v>10277</v>
          </cell>
          <cell r="L162">
            <v>11318</v>
          </cell>
          <cell r="M162">
            <v>10625</v>
          </cell>
          <cell r="N162">
            <v>9940</v>
          </cell>
          <cell r="O162">
            <v>175749</v>
          </cell>
          <cell r="P162">
            <v>53889</v>
          </cell>
          <cell r="Q162">
            <v>121860</v>
          </cell>
          <cell r="Y162">
            <v>97</v>
          </cell>
          <cell r="Z162">
            <v>1</v>
          </cell>
          <cell r="AA162">
            <v>356184</v>
          </cell>
          <cell r="AB162">
            <v>306</v>
          </cell>
          <cell r="AC162">
            <v>2559570</v>
          </cell>
          <cell r="AD162">
            <v>14.56</v>
          </cell>
          <cell r="AE162">
            <v>2915754</v>
          </cell>
        </row>
        <row r="163">
          <cell r="A163">
            <v>159</v>
          </cell>
          <cell r="B163" t="str">
            <v>福岡中学校</v>
          </cell>
          <cell r="C163">
            <v>11169</v>
          </cell>
          <cell r="D163">
            <v>11811</v>
          </cell>
          <cell r="E163">
            <v>18152</v>
          </cell>
          <cell r="F163">
            <v>24114</v>
          </cell>
          <cell r="G163">
            <v>17357</v>
          </cell>
          <cell r="H163">
            <v>12978</v>
          </cell>
          <cell r="I163">
            <v>13025</v>
          </cell>
          <cell r="J163">
            <v>11197</v>
          </cell>
          <cell r="K163">
            <v>11873</v>
          </cell>
          <cell r="L163">
            <v>14653</v>
          </cell>
          <cell r="M163">
            <v>13108</v>
          </cell>
          <cell r="N163">
            <v>12372</v>
          </cell>
          <cell r="O163">
            <v>171809</v>
          </cell>
          <cell r="P163">
            <v>54449</v>
          </cell>
          <cell r="Q163">
            <v>117360</v>
          </cell>
          <cell r="Y163">
            <v>86</v>
          </cell>
          <cell r="Z163">
            <v>1</v>
          </cell>
          <cell r="AA163">
            <v>315792</v>
          </cell>
          <cell r="AB163">
            <v>306</v>
          </cell>
          <cell r="AC163">
            <v>2503892</v>
          </cell>
          <cell r="AD163">
            <v>14.57</v>
          </cell>
          <cell r="AE163">
            <v>2819684</v>
          </cell>
        </row>
        <row r="164">
          <cell r="A164">
            <v>160</v>
          </cell>
          <cell r="B164" t="str">
            <v>東海中学校</v>
          </cell>
          <cell r="C164">
            <v>10511</v>
          </cell>
          <cell r="D164">
            <v>18900</v>
          </cell>
          <cell r="E164">
            <v>20508</v>
          </cell>
          <cell r="F164">
            <v>23792</v>
          </cell>
          <cell r="G164">
            <v>19825</v>
          </cell>
          <cell r="H164">
            <v>21307</v>
          </cell>
          <cell r="I164">
            <v>16363</v>
          </cell>
          <cell r="J164">
            <v>9928</v>
          </cell>
          <cell r="K164">
            <v>11010</v>
          </cell>
          <cell r="L164">
            <v>13033</v>
          </cell>
          <cell r="M164">
            <v>11590</v>
          </cell>
          <cell r="N164">
            <v>11778</v>
          </cell>
          <cell r="O164">
            <v>188545</v>
          </cell>
          <cell r="P164">
            <v>64924</v>
          </cell>
          <cell r="Q164">
            <v>123621</v>
          </cell>
          <cell r="Y164">
            <v>92</v>
          </cell>
          <cell r="Z164">
            <v>1</v>
          </cell>
          <cell r="AA164">
            <v>337824</v>
          </cell>
          <cell r="AB164">
            <v>306</v>
          </cell>
          <cell r="AC164">
            <v>2752777</v>
          </cell>
          <cell r="AD164">
            <v>14.6</v>
          </cell>
          <cell r="AE164">
            <v>3090601</v>
          </cell>
        </row>
        <row r="165">
          <cell r="A165">
            <v>161</v>
          </cell>
          <cell r="B165" t="str">
            <v>河合中学校</v>
          </cell>
          <cell r="C165">
            <v>4551</v>
          </cell>
          <cell r="D165">
            <v>4857</v>
          </cell>
          <cell r="E165">
            <v>6204</v>
          </cell>
          <cell r="F165">
            <v>7287</v>
          </cell>
          <cell r="G165">
            <v>5220</v>
          </cell>
          <cell r="H165">
            <v>4974</v>
          </cell>
          <cell r="I165">
            <v>4640</v>
          </cell>
          <cell r="J165">
            <v>4499</v>
          </cell>
          <cell r="K165">
            <v>4635</v>
          </cell>
          <cell r="L165">
            <v>5157</v>
          </cell>
          <cell r="M165">
            <v>4999</v>
          </cell>
          <cell r="N165">
            <v>5488</v>
          </cell>
          <cell r="O165">
            <v>62511</v>
          </cell>
          <cell r="P165">
            <v>17481</v>
          </cell>
          <cell r="Q165">
            <v>45030</v>
          </cell>
          <cell r="Y165">
            <v>38</v>
          </cell>
          <cell r="Z165">
            <v>1</v>
          </cell>
          <cell r="AA165">
            <v>139536</v>
          </cell>
          <cell r="AB165">
            <v>306</v>
          </cell>
          <cell r="AC165">
            <v>908772</v>
          </cell>
          <cell r="AD165">
            <v>14.54</v>
          </cell>
          <cell r="AE165">
            <v>1048308</v>
          </cell>
        </row>
        <row r="166">
          <cell r="A166">
            <v>162</v>
          </cell>
          <cell r="B166" t="str">
            <v>常磐中学校</v>
          </cell>
          <cell r="C166">
            <v>9592</v>
          </cell>
          <cell r="D166">
            <v>9716</v>
          </cell>
          <cell r="E166">
            <v>13239</v>
          </cell>
          <cell r="F166">
            <v>16676</v>
          </cell>
          <cell r="G166">
            <v>10603</v>
          </cell>
          <cell r="H166">
            <v>11027</v>
          </cell>
          <cell r="I166">
            <v>10747</v>
          </cell>
          <cell r="J166">
            <v>9884</v>
          </cell>
          <cell r="K166">
            <v>10029</v>
          </cell>
          <cell r="L166">
            <v>10877</v>
          </cell>
          <cell r="M166">
            <v>10608</v>
          </cell>
          <cell r="N166">
            <v>10016</v>
          </cell>
          <cell r="O166">
            <v>133014</v>
          </cell>
          <cell r="P166">
            <v>38306</v>
          </cell>
          <cell r="Q166">
            <v>94708</v>
          </cell>
          <cell r="Y166">
            <v>65</v>
          </cell>
          <cell r="Z166">
            <v>1</v>
          </cell>
          <cell r="AA166">
            <v>238680</v>
          </cell>
          <cell r="AB166">
            <v>306</v>
          </cell>
          <cell r="AC166">
            <v>1934799</v>
          </cell>
          <cell r="AD166">
            <v>14.55</v>
          </cell>
          <cell r="AE166">
            <v>2173479</v>
          </cell>
        </row>
        <row r="167">
          <cell r="A167">
            <v>163</v>
          </cell>
          <cell r="B167" t="str">
            <v>岩津中学校</v>
          </cell>
          <cell r="C167">
            <v>14590</v>
          </cell>
          <cell r="D167">
            <v>15781</v>
          </cell>
          <cell r="E167">
            <v>14611</v>
          </cell>
          <cell r="F167">
            <v>17799</v>
          </cell>
          <cell r="G167">
            <v>14888</v>
          </cell>
          <cell r="H167">
            <v>15726</v>
          </cell>
          <cell r="I167">
            <v>16332</v>
          </cell>
          <cell r="J167">
            <v>9021</v>
          </cell>
          <cell r="K167">
            <v>10175</v>
          </cell>
          <cell r="L167">
            <v>11753</v>
          </cell>
          <cell r="M167">
            <v>10251</v>
          </cell>
          <cell r="N167">
            <v>12042</v>
          </cell>
          <cell r="O167">
            <v>162969</v>
          </cell>
          <cell r="P167">
            <v>48413</v>
          </cell>
          <cell r="Q167">
            <v>114556</v>
          </cell>
          <cell r="Y167">
            <v>73</v>
          </cell>
          <cell r="Z167">
            <v>1</v>
          </cell>
          <cell r="AA167">
            <v>268056</v>
          </cell>
          <cell r="AB167">
            <v>306</v>
          </cell>
          <cell r="AC167">
            <v>2371946</v>
          </cell>
          <cell r="AD167">
            <v>14.55</v>
          </cell>
          <cell r="AE167">
            <v>2640002</v>
          </cell>
        </row>
        <row r="168">
          <cell r="A168">
            <v>164</v>
          </cell>
          <cell r="B168" t="str">
            <v>矢作中学校</v>
          </cell>
          <cell r="C168">
            <v>17953</v>
          </cell>
          <cell r="D168">
            <v>18308</v>
          </cell>
          <cell r="E168">
            <v>18779</v>
          </cell>
          <cell r="F168">
            <v>24839</v>
          </cell>
          <cell r="G168">
            <v>16886</v>
          </cell>
          <cell r="H168">
            <v>18847</v>
          </cell>
          <cell r="I168">
            <v>15450</v>
          </cell>
          <cell r="J168">
            <v>12602</v>
          </cell>
          <cell r="K168">
            <v>13995</v>
          </cell>
          <cell r="L168">
            <v>15948</v>
          </cell>
          <cell r="M168">
            <v>13736</v>
          </cell>
          <cell r="N168">
            <v>13577</v>
          </cell>
          <cell r="O168">
            <v>200920</v>
          </cell>
          <cell r="P168">
            <v>60572</v>
          </cell>
          <cell r="Q168">
            <v>140348</v>
          </cell>
          <cell r="Y168">
            <v>100</v>
          </cell>
          <cell r="Z168">
            <v>1</v>
          </cell>
          <cell r="AA168">
            <v>367200</v>
          </cell>
          <cell r="AB168">
            <v>306</v>
          </cell>
          <cell r="AC168">
            <v>2925159</v>
          </cell>
          <cell r="AD168">
            <v>14.56</v>
          </cell>
          <cell r="AE168">
            <v>3292359</v>
          </cell>
        </row>
        <row r="169">
          <cell r="A169">
            <v>165</v>
          </cell>
          <cell r="B169" t="str">
            <v>六ツ美中学校</v>
          </cell>
          <cell r="C169">
            <v>12030</v>
          </cell>
          <cell r="D169">
            <v>13179</v>
          </cell>
          <cell r="E169">
            <v>14253</v>
          </cell>
          <cell r="F169">
            <v>18230</v>
          </cell>
          <cell r="G169">
            <v>14469</v>
          </cell>
          <cell r="H169">
            <v>13977</v>
          </cell>
          <cell r="I169">
            <v>12572</v>
          </cell>
          <cell r="J169">
            <v>8754</v>
          </cell>
          <cell r="K169">
            <v>9422</v>
          </cell>
          <cell r="L169">
            <v>10331</v>
          </cell>
          <cell r="M169">
            <v>9568</v>
          </cell>
          <cell r="N169">
            <v>8989</v>
          </cell>
          <cell r="O169">
            <v>145774</v>
          </cell>
          <cell r="P169">
            <v>46676</v>
          </cell>
          <cell r="Q169">
            <v>99098</v>
          </cell>
          <cell r="Y169">
            <v>75</v>
          </cell>
          <cell r="Z169">
            <v>1</v>
          </cell>
          <cell r="AA169">
            <v>275400</v>
          </cell>
          <cell r="AB169">
            <v>306</v>
          </cell>
          <cell r="AC169">
            <v>2124926</v>
          </cell>
          <cell r="AD169">
            <v>14.58</v>
          </cell>
          <cell r="AE169">
            <v>2400326</v>
          </cell>
        </row>
        <row r="170">
          <cell r="A170">
            <v>166</v>
          </cell>
          <cell r="B170" t="str">
            <v>矢作北中学校</v>
          </cell>
          <cell r="C170">
            <v>14624</v>
          </cell>
          <cell r="D170">
            <v>15111</v>
          </cell>
          <cell r="E170">
            <v>15229</v>
          </cell>
          <cell r="F170">
            <v>20942</v>
          </cell>
          <cell r="G170">
            <v>15347</v>
          </cell>
          <cell r="H170">
            <v>16547</v>
          </cell>
          <cell r="I170">
            <v>14845</v>
          </cell>
          <cell r="J170">
            <v>10756</v>
          </cell>
          <cell r="K170">
            <v>11563</v>
          </cell>
          <cell r="L170">
            <v>13587</v>
          </cell>
          <cell r="M170">
            <v>13070</v>
          </cell>
          <cell r="N170">
            <v>11327</v>
          </cell>
          <cell r="O170">
            <v>172948</v>
          </cell>
          <cell r="P170">
            <v>52836</v>
          </cell>
          <cell r="Q170">
            <v>120112</v>
          </cell>
          <cell r="Y170">
            <v>100</v>
          </cell>
          <cell r="Z170">
            <v>1</v>
          </cell>
          <cell r="AA170">
            <v>367200</v>
          </cell>
          <cell r="AB170">
            <v>306</v>
          </cell>
          <cell r="AC170">
            <v>2518590</v>
          </cell>
          <cell r="AD170">
            <v>14.56</v>
          </cell>
          <cell r="AE170">
            <v>2885790</v>
          </cell>
        </row>
        <row r="171">
          <cell r="A171">
            <v>167</v>
          </cell>
          <cell r="B171" t="str">
            <v>新香山中学校</v>
          </cell>
          <cell r="C171">
            <v>9917</v>
          </cell>
          <cell r="D171">
            <v>10335</v>
          </cell>
          <cell r="E171">
            <v>12991</v>
          </cell>
          <cell r="F171">
            <v>16999</v>
          </cell>
          <cell r="G171">
            <v>11951</v>
          </cell>
          <cell r="H171">
            <v>10779</v>
          </cell>
          <cell r="I171">
            <v>11111</v>
          </cell>
          <cell r="J171">
            <v>10768</v>
          </cell>
          <cell r="K171">
            <v>11787</v>
          </cell>
          <cell r="L171">
            <v>13627</v>
          </cell>
          <cell r="M171">
            <v>11994</v>
          </cell>
          <cell r="N171">
            <v>11403</v>
          </cell>
          <cell r="O171">
            <v>143662</v>
          </cell>
          <cell r="P171">
            <v>39729</v>
          </cell>
          <cell r="Q171">
            <v>103933</v>
          </cell>
          <cell r="Y171">
            <v>85</v>
          </cell>
          <cell r="Z171">
            <v>1</v>
          </cell>
          <cell r="AA171">
            <v>312120</v>
          </cell>
          <cell r="AB171">
            <v>306</v>
          </cell>
          <cell r="AC171">
            <v>2088101</v>
          </cell>
          <cell r="AD171">
            <v>14.53</v>
          </cell>
          <cell r="AE171">
            <v>2400221</v>
          </cell>
        </row>
        <row r="172">
          <cell r="A172">
            <v>168</v>
          </cell>
          <cell r="B172" t="str">
            <v>竜南中学校</v>
          </cell>
          <cell r="C172">
            <v>9071</v>
          </cell>
          <cell r="D172">
            <v>9212</v>
          </cell>
          <cell r="E172">
            <v>11159</v>
          </cell>
          <cell r="F172">
            <v>14142</v>
          </cell>
          <cell r="G172">
            <v>7221</v>
          </cell>
          <cell r="H172">
            <v>9233</v>
          </cell>
          <cell r="I172">
            <v>10142</v>
          </cell>
          <cell r="J172">
            <v>9146</v>
          </cell>
          <cell r="K172">
            <v>8999</v>
          </cell>
          <cell r="L172">
            <v>10281</v>
          </cell>
          <cell r="M172">
            <v>9581</v>
          </cell>
          <cell r="N172">
            <v>9473</v>
          </cell>
          <cell r="O172">
            <v>117660</v>
          </cell>
          <cell r="P172">
            <v>30596</v>
          </cell>
          <cell r="Q172">
            <v>87064</v>
          </cell>
          <cell r="Y172">
            <v>83</v>
          </cell>
          <cell r="Z172">
            <v>1</v>
          </cell>
          <cell r="AA172">
            <v>304776</v>
          </cell>
          <cell r="AB172">
            <v>306</v>
          </cell>
          <cell r="AC172">
            <v>1708296</v>
          </cell>
          <cell r="AD172">
            <v>14.52</v>
          </cell>
          <cell r="AE172">
            <v>2013072</v>
          </cell>
        </row>
        <row r="173">
          <cell r="A173">
            <v>169</v>
          </cell>
          <cell r="B173" t="str">
            <v>北中学校</v>
          </cell>
          <cell r="C173">
            <v>14322</v>
          </cell>
          <cell r="D173">
            <v>17074</v>
          </cell>
          <cell r="E173">
            <v>17171</v>
          </cell>
          <cell r="F173">
            <v>20474</v>
          </cell>
          <cell r="G173">
            <v>16984</v>
          </cell>
          <cell r="H173">
            <v>16961</v>
          </cell>
          <cell r="I173">
            <v>13715</v>
          </cell>
          <cell r="J173">
            <v>11858</v>
          </cell>
          <cell r="K173">
            <v>11820</v>
          </cell>
          <cell r="L173">
            <v>14278</v>
          </cell>
          <cell r="M173">
            <v>12413</v>
          </cell>
          <cell r="N173">
            <v>10887</v>
          </cell>
          <cell r="O173">
            <v>177957</v>
          </cell>
          <cell r="P173">
            <v>54419</v>
          </cell>
          <cell r="Q173">
            <v>123538</v>
          </cell>
          <cell r="Y173">
            <v>116</v>
          </cell>
          <cell r="Z173">
            <v>1</v>
          </cell>
          <cell r="AA173">
            <v>425952</v>
          </cell>
          <cell r="AB173">
            <v>306</v>
          </cell>
          <cell r="AC173">
            <v>2591586</v>
          </cell>
          <cell r="AD173">
            <v>14.56</v>
          </cell>
          <cell r="AE173">
            <v>3017538</v>
          </cell>
        </row>
        <row r="174">
          <cell r="A174">
            <v>170</v>
          </cell>
          <cell r="B174" t="str">
            <v>六ツ美北中学校</v>
          </cell>
          <cell r="C174">
            <v>16917</v>
          </cell>
          <cell r="D174">
            <v>19644</v>
          </cell>
          <cell r="E174">
            <v>16876</v>
          </cell>
          <cell r="F174">
            <v>21121</v>
          </cell>
          <cell r="G174">
            <v>15927</v>
          </cell>
          <cell r="H174">
            <v>16730</v>
          </cell>
          <cell r="I174">
            <v>17650</v>
          </cell>
          <cell r="J174">
            <v>13955</v>
          </cell>
          <cell r="K174">
            <v>13230</v>
          </cell>
          <cell r="L174">
            <v>15928</v>
          </cell>
          <cell r="M174">
            <v>13556</v>
          </cell>
          <cell r="N174">
            <v>12920</v>
          </cell>
          <cell r="O174">
            <v>194454</v>
          </cell>
          <cell r="P174">
            <v>53778</v>
          </cell>
          <cell r="Q174">
            <v>140676</v>
          </cell>
          <cell r="Y174">
            <v>93</v>
          </cell>
          <cell r="Z174">
            <v>1</v>
          </cell>
          <cell r="AA174">
            <v>341496</v>
          </cell>
          <cell r="AB174">
            <v>306</v>
          </cell>
          <cell r="AC174">
            <v>2826356</v>
          </cell>
          <cell r="AD174">
            <v>14.53</v>
          </cell>
          <cell r="AE174">
            <v>3167852</v>
          </cell>
        </row>
        <row r="175">
          <cell r="A175">
            <v>171</v>
          </cell>
          <cell r="B175" t="str">
            <v>額田中学校</v>
          </cell>
          <cell r="C175">
            <v>13846</v>
          </cell>
          <cell r="D175">
            <v>14170</v>
          </cell>
          <cell r="E175">
            <v>15301</v>
          </cell>
          <cell r="F175">
            <v>18948</v>
          </cell>
          <cell r="G175">
            <v>12420</v>
          </cell>
          <cell r="H175">
            <v>15329</v>
          </cell>
          <cell r="I175">
            <v>14436</v>
          </cell>
          <cell r="J175">
            <v>13305</v>
          </cell>
          <cell r="K175">
            <v>15088</v>
          </cell>
          <cell r="L175">
            <v>16788</v>
          </cell>
          <cell r="M175">
            <v>14534</v>
          </cell>
          <cell r="N175">
            <v>14838</v>
          </cell>
          <cell r="O175">
            <v>179003</v>
          </cell>
          <cell r="P175">
            <v>46697</v>
          </cell>
          <cell r="Q175">
            <v>132306</v>
          </cell>
          <cell r="Y175">
            <v>114</v>
          </cell>
          <cell r="Z175">
            <v>1</v>
          </cell>
          <cell r="AA175">
            <v>418608</v>
          </cell>
          <cell r="AB175">
            <v>306</v>
          </cell>
          <cell r="AC175">
            <v>2599075</v>
          </cell>
          <cell r="AD175">
            <v>14.52</v>
          </cell>
          <cell r="AE175">
            <v>3017683</v>
          </cell>
        </row>
        <row r="176">
          <cell r="A176">
            <v>172</v>
          </cell>
          <cell r="B176" t="str">
            <v>翔南中学校</v>
          </cell>
          <cell r="C176">
            <v>17783</v>
          </cell>
          <cell r="D176">
            <v>18973</v>
          </cell>
          <cell r="E176">
            <v>18946</v>
          </cell>
          <cell r="F176">
            <v>21684</v>
          </cell>
          <cell r="G176">
            <v>17849</v>
          </cell>
          <cell r="H176">
            <v>20022</v>
          </cell>
          <cell r="I176">
            <v>18129</v>
          </cell>
          <cell r="J176">
            <v>12820</v>
          </cell>
          <cell r="K176">
            <v>12894</v>
          </cell>
          <cell r="L176">
            <v>15356</v>
          </cell>
          <cell r="M176">
            <v>14347</v>
          </cell>
          <cell r="N176">
            <v>13634</v>
          </cell>
          <cell r="O176">
            <v>202437</v>
          </cell>
          <cell r="P176">
            <v>59555</v>
          </cell>
          <cell r="Q176">
            <v>142882</v>
          </cell>
          <cell r="Y176">
            <v>87</v>
          </cell>
          <cell r="Z176">
            <v>1</v>
          </cell>
          <cell r="AA176">
            <v>319464</v>
          </cell>
          <cell r="AB176">
            <v>306</v>
          </cell>
          <cell r="AC176">
            <v>2945825</v>
          </cell>
          <cell r="AD176">
            <v>14.55</v>
          </cell>
          <cell r="AE176">
            <v>3265289</v>
          </cell>
        </row>
        <row r="177">
          <cell r="A177">
            <v>173</v>
          </cell>
          <cell r="B177" t="str">
            <v>額田中学校寄宿舎</v>
          </cell>
          <cell r="C177">
            <v>11431</v>
          </cell>
          <cell r="D177">
            <v>10967</v>
          </cell>
          <cell r="E177">
            <v>10738</v>
          </cell>
          <cell r="F177">
            <v>10787</v>
          </cell>
          <cell r="G177">
            <v>5725</v>
          </cell>
          <cell r="H177">
            <v>11000</v>
          </cell>
          <cell r="I177">
            <v>12208</v>
          </cell>
          <cell r="J177">
            <v>12811</v>
          </cell>
          <cell r="K177">
            <v>15328</v>
          </cell>
          <cell r="L177">
            <v>18709</v>
          </cell>
          <cell r="M177">
            <v>13869</v>
          </cell>
          <cell r="N177">
            <v>12879</v>
          </cell>
          <cell r="O177">
            <v>146452</v>
          </cell>
          <cell r="P177">
            <v>27512</v>
          </cell>
          <cell r="Q177">
            <v>118940</v>
          </cell>
          <cell r="Y177">
            <v>120</v>
          </cell>
          <cell r="Z177">
            <v>1</v>
          </cell>
          <cell r="AA177">
            <v>440640</v>
          </cell>
          <cell r="AB177">
            <v>306</v>
          </cell>
          <cell r="AC177">
            <v>2116146</v>
          </cell>
          <cell r="AD177">
            <v>14.45</v>
          </cell>
          <cell r="AE177">
            <v>2556786</v>
          </cell>
        </row>
        <row r="178">
          <cell r="A178">
            <v>174</v>
          </cell>
          <cell r="B178" t="str">
            <v>総合学習センター</v>
          </cell>
          <cell r="C178">
            <v>18463</v>
          </cell>
          <cell r="D178">
            <v>21738</v>
          </cell>
          <cell r="E178">
            <v>25508</v>
          </cell>
          <cell r="F178">
            <v>43238</v>
          </cell>
          <cell r="G178">
            <v>37417</v>
          </cell>
          <cell r="H178">
            <v>27214</v>
          </cell>
          <cell r="I178">
            <v>20803</v>
          </cell>
          <cell r="J178">
            <v>18843</v>
          </cell>
          <cell r="K178">
            <v>24483</v>
          </cell>
          <cell r="L178">
            <v>24179</v>
          </cell>
          <cell r="M178">
            <v>24855</v>
          </cell>
          <cell r="N178">
            <v>26880</v>
          </cell>
          <cell r="O178">
            <v>313621</v>
          </cell>
          <cell r="P178">
            <v>107869</v>
          </cell>
          <cell r="Q178">
            <v>205752</v>
          </cell>
          <cell r="Y178">
            <v>232</v>
          </cell>
          <cell r="Z178">
            <v>1</v>
          </cell>
          <cell r="AA178">
            <v>851904</v>
          </cell>
          <cell r="AB178">
            <v>306</v>
          </cell>
          <cell r="AC178">
            <v>4578780</v>
          </cell>
          <cell r="AD178">
            <v>14.6</v>
          </cell>
          <cell r="AE178">
            <v>5430684</v>
          </cell>
        </row>
        <row r="179">
          <cell r="A179">
            <v>175</v>
          </cell>
          <cell r="B179" t="str">
            <v>少年自然の家</v>
          </cell>
          <cell r="C179">
            <v>2411</v>
          </cell>
          <cell r="D179">
            <v>2981</v>
          </cell>
          <cell r="E179">
            <v>8682</v>
          </cell>
          <cell r="F179">
            <v>8419</v>
          </cell>
          <cell r="G179">
            <v>9414</v>
          </cell>
          <cell r="H179">
            <v>7959</v>
          </cell>
          <cell r="I179">
            <v>5337</v>
          </cell>
          <cell r="J179">
            <v>3573</v>
          </cell>
          <cell r="K179">
            <v>560</v>
          </cell>
          <cell r="L179">
            <v>883</v>
          </cell>
          <cell r="M179">
            <v>2244</v>
          </cell>
          <cell r="N179">
            <v>3685</v>
          </cell>
          <cell r="O179">
            <v>56148</v>
          </cell>
          <cell r="P179">
            <v>25792</v>
          </cell>
          <cell r="Q179">
            <v>30356</v>
          </cell>
          <cell r="Y179">
            <v>63</v>
          </cell>
          <cell r="Z179">
            <v>1</v>
          </cell>
          <cell r="AA179">
            <v>231336</v>
          </cell>
          <cell r="AB179">
            <v>306</v>
          </cell>
          <cell r="AC179">
            <v>825985</v>
          </cell>
          <cell r="AD179">
            <v>14.71</v>
          </cell>
          <cell r="AE179">
            <v>1057321</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109"/>
  <sheetViews>
    <sheetView showGridLines="0" view="pageLayout" topLeftCell="A7" zoomScale="85" zoomScaleNormal="55" zoomScaleSheetLayoutView="70" zoomScalePageLayoutView="85" workbookViewId="0">
      <selection activeCell="A23" sqref="A23"/>
    </sheetView>
  </sheetViews>
  <sheetFormatPr defaultColWidth="8.42578125" defaultRowHeight="12" x14ac:dyDescent="0.3"/>
  <cols>
    <col min="1" max="1" width="7.5703125" style="5" customWidth="1"/>
    <col min="2" max="3" width="8.42578125" style="5"/>
    <col min="4" max="4" width="16.140625" style="5" customWidth="1"/>
    <col min="5" max="5" width="21.85546875" style="5" customWidth="1"/>
    <col min="6" max="16" width="16.85546875" style="5" customWidth="1"/>
    <col min="17" max="17" width="5.42578125" style="5" customWidth="1"/>
    <col min="18" max="16384" width="8.42578125" style="5"/>
  </cols>
  <sheetData>
    <row r="1" spans="1:17" ht="25.5" customHeight="1" x14ac:dyDescent="0.3">
      <c r="A1" s="165"/>
      <c r="B1" s="166"/>
      <c r="C1" s="166"/>
      <c r="D1" s="166" t="str">
        <f ca="1">RIGHT(CELL("filename",A35),LEN(CELL("filename",A35))-FIND("]",CELL("filename",A35)))</f>
        <v>損益計算書</v>
      </c>
      <c r="E1" s="166"/>
      <c r="F1" s="166"/>
      <c r="G1" s="166"/>
      <c r="H1" s="166"/>
      <c r="I1" s="166"/>
      <c r="J1" s="166"/>
      <c r="K1" s="166"/>
      <c r="L1" s="166"/>
      <c r="M1" s="113"/>
      <c r="N1" s="113"/>
      <c r="O1" s="34" t="s">
        <v>2</v>
      </c>
      <c r="P1" s="29" t="s">
        <v>162</v>
      </c>
      <c r="Q1" s="112"/>
    </row>
    <row r="2" spans="1:17" x14ac:dyDescent="0.3">
      <c r="A2" s="1"/>
      <c r="B2" s="2"/>
      <c r="C2" s="2"/>
      <c r="D2" s="2"/>
      <c r="E2" s="2"/>
      <c r="F2" s="2"/>
      <c r="G2" s="2"/>
      <c r="H2" s="2"/>
      <c r="I2" s="2"/>
      <c r="J2" s="2"/>
      <c r="K2" s="3"/>
      <c r="L2" s="3"/>
      <c r="M2" s="3"/>
      <c r="N2" s="3"/>
      <c r="O2" s="3"/>
      <c r="P2" s="3"/>
      <c r="Q2" s="4"/>
    </row>
    <row r="3" spans="1:17" s="9" customFormat="1" x14ac:dyDescent="0.3">
      <c r="A3" s="6"/>
      <c r="B3" s="8" t="s">
        <v>171</v>
      </c>
      <c r="C3" s="8"/>
      <c r="D3" s="8"/>
      <c r="E3" s="8"/>
      <c r="F3" s="8"/>
      <c r="G3" s="8"/>
      <c r="H3" s="8"/>
      <c r="I3" s="8"/>
      <c r="J3" s="8"/>
      <c r="P3" s="9" t="s">
        <v>154</v>
      </c>
      <c r="Q3" s="10"/>
    </row>
    <row r="4" spans="1:17" x14ac:dyDescent="0.3">
      <c r="A4" s="6"/>
      <c r="B4" s="71" t="s">
        <v>36</v>
      </c>
      <c r="C4" s="72"/>
      <c r="D4" s="72"/>
      <c r="E4" s="72"/>
      <c r="F4" s="73" t="s">
        <v>35</v>
      </c>
      <c r="G4" s="74"/>
      <c r="H4" s="74"/>
      <c r="I4" s="74"/>
      <c r="J4" s="74"/>
      <c r="K4" s="75"/>
      <c r="L4" s="75"/>
      <c r="M4" s="75"/>
      <c r="N4" s="75"/>
      <c r="O4" s="75"/>
      <c r="P4" s="76"/>
      <c r="Q4" s="10"/>
    </row>
    <row r="5" spans="1:17" x14ac:dyDescent="0.3">
      <c r="A5" s="6"/>
      <c r="B5" s="116"/>
      <c r="C5" s="117"/>
      <c r="D5" s="117"/>
      <c r="E5" s="117"/>
      <c r="F5" s="73">
        <v>0</v>
      </c>
      <c r="G5" s="74">
        <f t="shared" ref="G5:P5" si="0">+F5+1</f>
        <v>1</v>
      </c>
      <c r="H5" s="74">
        <f t="shared" si="0"/>
        <v>2</v>
      </c>
      <c r="I5" s="74">
        <f t="shared" si="0"/>
        <v>3</v>
      </c>
      <c r="J5" s="74">
        <f t="shared" si="0"/>
        <v>4</v>
      </c>
      <c r="K5" s="74">
        <f t="shared" si="0"/>
        <v>5</v>
      </c>
      <c r="L5" s="74">
        <f t="shared" si="0"/>
        <v>6</v>
      </c>
      <c r="M5" s="74">
        <f t="shared" si="0"/>
        <v>7</v>
      </c>
      <c r="N5" s="74">
        <f t="shared" si="0"/>
        <v>8</v>
      </c>
      <c r="O5" s="74">
        <f t="shared" si="0"/>
        <v>9</v>
      </c>
      <c r="P5" s="118">
        <f t="shared" si="0"/>
        <v>10</v>
      </c>
      <c r="Q5" s="10"/>
    </row>
    <row r="6" spans="1:17" x14ac:dyDescent="0.3">
      <c r="A6" s="11"/>
      <c r="B6" s="77"/>
      <c r="C6" s="78"/>
      <c r="D6" s="78"/>
      <c r="E6" s="78"/>
      <c r="F6" s="79">
        <v>2019</v>
      </c>
      <c r="G6" s="79">
        <v>2020</v>
      </c>
      <c r="H6" s="79">
        <v>2021</v>
      </c>
      <c r="I6" s="79">
        <v>2022</v>
      </c>
      <c r="J6" s="79">
        <v>2023</v>
      </c>
      <c r="K6" s="79">
        <v>2024</v>
      </c>
      <c r="L6" s="79">
        <v>2025</v>
      </c>
      <c r="M6" s="79">
        <v>2026</v>
      </c>
      <c r="N6" s="79">
        <v>2027</v>
      </c>
      <c r="O6" s="79">
        <v>2028</v>
      </c>
      <c r="P6" s="79">
        <v>2029</v>
      </c>
      <c r="Q6" s="10"/>
    </row>
    <row r="7" spans="1:17" x14ac:dyDescent="0.3">
      <c r="A7" s="11"/>
      <c r="B7" s="107"/>
      <c r="C7" s="22"/>
      <c r="D7" s="20" t="s">
        <v>82</v>
      </c>
      <c r="E7" s="23" t="s">
        <v>153</v>
      </c>
      <c r="F7" s="19"/>
      <c r="G7" s="19"/>
      <c r="H7" s="19"/>
      <c r="I7" s="19"/>
      <c r="J7" s="19"/>
      <c r="K7" s="19"/>
      <c r="L7" s="19"/>
      <c r="M7" s="19"/>
      <c r="N7" s="19"/>
      <c r="O7" s="19"/>
      <c r="P7" s="19"/>
      <c r="Q7" s="10"/>
    </row>
    <row r="8" spans="1:17" x14ac:dyDescent="0.3">
      <c r="A8" s="11"/>
      <c r="B8" s="82"/>
      <c r="C8" s="11"/>
      <c r="D8" s="26"/>
      <c r="E8" s="23" t="s">
        <v>80</v>
      </c>
      <c r="F8" s="19"/>
      <c r="G8" s="19"/>
      <c r="H8" s="19"/>
      <c r="I8" s="19"/>
      <c r="J8" s="19"/>
      <c r="K8" s="19"/>
      <c r="L8" s="19"/>
      <c r="M8" s="19"/>
      <c r="N8" s="19"/>
      <c r="O8" s="19"/>
      <c r="P8" s="19"/>
      <c r="Q8" s="10"/>
    </row>
    <row r="9" spans="1:17" x14ac:dyDescent="0.3">
      <c r="A9" s="11"/>
      <c r="B9" s="82"/>
      <c r="C9" s="11"/>
      <c r="D9" s="27"/>
      <c r="E9" s="19" t="s">
        <v>81</v>
      </c>
      <c r="F9" s="19"/>
      <c r="G9" s="19"/>
      <c r="H9" s="19"/>
      <c r="I9" s="19"/>
      <c r="J9" s="19"/>
      <c r="K9" s="19"/>
      <c r="L9" s="19"/>
      <c r="M9" s="19"/>
      <c r="N9" s="19"/>
      <c r="O9" s="19"/>
      <c r="P9" s="19"/>
      <c r="Q9" s="10"/>
    </row>
    <row r="10" spans="1:17" x14ac:dyDescent="0.3">
      <c r="A10" s="11"/>
      <c r="B10" s="82"/>
      <c r="C10" s="11"/>
      <c r="D10" s="20" t="s">
        <v>83</v>
      </c>
      <c r="E10" s="23" t="s">
        <v>153</v>
      </c>
      <c r="F10" s="27"/>
      <c r="G10" s="27"/>
      <c r="H10" s="27"/>
      <c r="I10" s="27"/>
      <c r="J10" s="27"/>
      <c r="K10" s="27"/>
      <c r="L10" s="27"/>
      <c r="M10" s="27"/>
      <c r="N10" s="27"/>
      <c r="O10" s="27"/>
      <c r="P10" s="27"/>
      <c r="Q10" s="10"/>
    </row>
    <row r="11" spans="1:17" x14ac:dyDescent="0.3">
      <c r="A11" s="11"/>
      <c r="B11" s="82"/>
      <c r="C11" s="11"/>
      <c r="D11" s="26"/>
      <c r="E11" s="22" t="s">
        <v>80</v>
      </c>
      <c r="F11" s="27"/>
      <c r="G11" s="27"/>
      <c r="H11" s="27"/>
      <c r="I11" s="27"/>
      <c r="J11" s="27"/>
      <c r="K11" s="27"/>
      <c r="L11" s="27"/>
      <c r="M11" s="27"/>
      <c r="N11" s="27"/>
      <c r="O11" s="27"/>
      <c r="P11" s="27"/>
      <c r="Q11" s="10"/>
    </row>
    <row r="12" spans="1:17" x14ac:dyDescent="0.3">
      <c r="A12" s="11"/>
      <c r="B12" s="82"/>
      <c r="C12" s="11"/>
      <c r="D12" s="26"/>
      <c r="E12" s="19" t="s">
        <v>81</v>
      </c>
      <c r="F12" s="27"/>
      <c r="G12" s="27"/>
      <c r="H12" s="27"/>
      <c r="I12" s="27"/>
      <c r="J12" s="27"/>
      <c r="K12" s="27"/>
      <c r="L12" s="27"/>
      <c r="M12" s="27"/>
      <c r="N12" s="27"/>
      <c r="O12" s="27"/>
      <c r="P12" s="27"/>
      <c r="Q12" s="10"/>
    </row>
    <row r="13" spans="1:17" x14ac:dyDescent="0.3">
      <c r="A13" s="11"/>
      <c r="B13" s="82"/>
      <c r="C13" s="11"/>
      <c r="D13" s="23" t="s">
        <v>78</v>
      </c>
      <c r="E13" s="25"/>
      <c r="F13" s="27"/>
      <c r="G13" s="27"/>
      <c r="H13" s="27"/>
      <c r="I13" s="27"/>
      <c r="J13" s="27"/>
      <c r="K13" s="27"/>
      <c r="L13" s="27"/>
      <c r="M13" s="27"/>
      <c r="N13" s="27"/>
      <c r="O13" s="27"/>
      <c r="P13" s="27"/>
      <c r="Q13" s="10"/>
    </row>
    <row r="14" spans="1:17" x14ac:dyDescent="0.3">
      <c r="A14" s="11"/>
      <c r="B14" s="82"/>
      <c r="C14" s="11"/>
      <c r="D14" s="23" t="s">
        <v>79</v>
      </c>
      <c r="E14" s="25"/>
      <c r="F14" s="27"/>
      <c r="G14" s="27"/>
      <c r="H14" s="27"/>
      <c r="I14" s="27"/>
      <c r="J14" s="27"/>
      <c r="K14" s="27"/>
      <c r="L14" s="27"/>
      <c r="M14" s="27"/>
      <c r="N14" s="27"/>
      <c r="O14" s="27"/>
      <c r="P14" s="27"/>
      <c r="Q14" s="10"/>
    </row>
    <row r="15" spans="1:17" x14ac:dyDescent="0.3">
      <c r="A15" s="11"/>
      <c r="B15" s="82"/>
      <c r="C15" s="13" t="s">
        <v>156</v>
      </c>
      <c r="D15" s="14"/>
      <c r="E15" s="14"/>
      <c r="F15" s="27"/>
      <c r="G15" s="27"/>
      <c r="H15" s="27"/>
      <c r="I15" s="27"/>
      <c r="J15" s="27"/>
      <c r="K15" s="27"/>
      <c r="L15" s="27"/>
      <c r="M15" s="27"/>
      <c r="N15" s="27"/>
      <c r="O15" s="27"/>
      <c r="P15" s="27"/>
      <c r="Q15" s="10"/>
    </row>
    <row r="16" spans="1:17" x14ac:dyDescent="0.3">
      <c r="A16" s="11"/>
      <c r="B16" s="82"/>
      <c r="C16" s="13" t="s">
        <v>157</v>
      </c>
      <c r="D16" s="14"/>
      <c r="E16" s="14"/>
      <c r="F16" s="27"/>
      <c r="G16" s="27"/>
      <c r="H16" s="27"/>
      <c r="I16" s="27"/>
      <c r="J16" s="27"/>
      <c r="K16" s="27"/>
      <c r="L16" s="27"/>
      <c r="M16" s="27"/>
      <c r="N16" s="27"/>
      <c r="O16" s="27"/>
      <c r="P16" s="27"/>
      <c r="Q16" s="10"/>
    </row>
    <row r="17" spans="1:17" x14ac:dyDescent="0.3">
      <c r="A17" s="11"/>
      <c r="B17" s="108" t="s">
        <v>159</v>
      </c>
      <c r="C17" s="83"/>
      <c r="D17" s="163"/>
      <c r="E17" s="164"/>
      <c r="F17" s="84"/>
      <c r="G17" s="84"/>
      <c r="H17" s="84"/>
      <c r="I17" s="84"/>
      <c r="J17" s="84"/>
      <c r="K17" s="84"/>
      <c r="L17" s="84"/>
      <c r="M17" s="84"/>
      <c r="N17" s="84"/>
      <c r="O17" s="84"/>
      <c r="P17" s="84"/>
      <c r="Q17" s="10"/>
    </row>
    <row r="18" spans="1:17" x14ac:dyDescent="0.3">
      <c r="A18" s="11"/>
      <c r="B18" s="82"/>
      <c r="C18" s="13" t="s">
        <v>175</v>
      </c>
      <c r="D18" s="14"/>
      <c r="E18" s="14"/>
      <c r="F18" s="27"/>
      <c r="G18" s="27"/>
      <c r="H18" s="27"/>
      <c r="I18" s="27"/>
      <c r="J18" s="27"/>
      <c r="K18" s="27"/>
      <c r="L18" s="27"/>
      <c r="M18" s="27"/>
      <c r="N18" s="27"/>
      <c r="O18" s="27"/>
      <c r="P18" s="27"/>
      <c r="Q18" s="10"/>
    </row>
    <row r="19" spans="1:17" x14ac:dyDescent="0.3">
      <c r="A19" s="11"/>
      <c r="B19" s="82"/>
      <c r="C19" s="22"/>
      <c r="D19" s="23" t="s">
        <v>176</v>
      </c>
      <c r="E19" s="23"/>
      <c r="F19" s="19"/>
      <c r="G19" s="19"/>
      <c r="H19" s="19"/>
      <c r="I19" s="19"/>
      <c r="J19" s="19"/>
      <c r="K19" s="19"/>
      <c r="L19" s="19"/>
      <c r="M19" s="19"/>
      <c r="N19" s="19"/>
      <c r="O19" s="19"/>
      <c r="P19" s="19"/>
      <c r="Q19" s="10"/>
    </row>
    <row r="20" spans="1:17" x14ac:dyDescent="0.3">
      <c r="A20" s="11"/>
      <c r="B20" s="82"/>
      <c r="C20" s="11"/>
      <c r="D20" s="13" t="s">
        <v>177</v>
      </c>
      <c r="E20" s="14"/>
      <c r="F20" s="27"/>
      <c r="G20" s="27"/>
      <c r="H20" s="27"/>
      <c r="I20" s="27"/>
      <c r="J20" s="27"/>
      <c r="K20" s="27"/>
      <c r="L20" s="27"/>
      <c r="M20" s="27"/>
      <c r="N20" s="27"/>
      <c r="O20" s="27"/>
      <c r="P20" s="27"/>
      <c r="Q20" s="10"/>
    </row>
    <row r="21" spans="1:17" x14ac:dyDescent="0.3">
      <c r="A21" s="11"/>
      <c r="B21" s="82"/>
      <c r="C21" s="13" t="s">
        <v>158</v>
      </c>
      <c r="D21" s="14"/>
      <c r="E21" s="14"/>
      <c r="F21" s="27"/>
      <c r="G21" s="27"/>
      <c r="H21" s="27"/>
      <c r="I21" s="27"/>
      <c r="J21" s="27"/>
      <c r="K21" s="27"/>
      <c r="L21" s="27"/>
      <c r="M21" s="27"/>
      <c r="N21" s="27"/>
      <c r="O21" s="27"/>
      <c r="P21" s="27"/>
      <c r="Q21" s="10"/>
    </row>
    <row r="22" spans="1:17" x14ac:dyDescent="0.3">
      <c r="A22" s="11"/>
      <c r="B22" s="82"/>
      <c r="C22" s="22"/>
      <c r="D22" s="20" t="s">
        <v>89</v>
      </c>
      <c r="E22" s="23" t="s">
        <v>91</v>
      </c>
      <c r="F22" s="19"/>
      <c r="G22" s="19"/>
      <c r="H22" s="19"/>
      <c r="I22" s="19"/>
      <c r="J22" s="19"/>
      <c r="K22" s="19"/>
      <c r="L22" s="19"/>
      <c r="M22" s="19"/>
      <c r="N22" s="19"/>
      <c r="O22" s="19"/>
      <c r="P22" s="19"/>
      <c r="Q22" s="10"/>
    </row>
    <row r="23" spans="1:17" x14ac:dyDescent="0.3">
      <c r="A23" s="11"/>
      <c r="B23" s="82"/>
      <c r="C23" s="11"/>
      <c r="D23" s="27"/>
      <c r="E23" s="23" t="s">
        <v>92</v>
      </c>
      <c r="F23" s="19"/>
      <c r="G23" s="19"/>
      <c r="H23" s="19"/>
      <c r="I23" s="19"/>
      <c r="J23" s="19"/>
      <c r="K23" s="19"/>
      <c r="L23" s="19"/>
      <c r="M23" s="19"/>
      <c r="N23" s="19"/>
      <c r="O23" s="19"/>
      <c r="P23" s="19"/>
      <c r="Q23" s="10"/>
    </row>
    <row r="24" spans="1:17" x14ac:dyDescent="0.3">
      <c r="A24" s="11"/>
      <c r="B24" s="82"/>
      <c r="C24" s="11"/>
      <c r="D24" s="20" t="s">
        <v>90</v>
      </c>
      <c r="E24" s="23" t="s">
        <v>91</v>
      </c>
      <c r="F24" s="19"/>
      <c r="G24" s="19"/>
      <c r="H24" s="19"/>
      <c r="I24" s="19"/>
      <c r="J24" s="19"/>
      <c r="K24" s="19"/>
      <c r="L24" s="19"/>
      <c r="M24" s="19"/>
      <c r="N24" s="19"/>
      <c r="O24" s="19"/>
      <c r="P24" s="19"/>
      <c r="Q24" s="10"/>
    </row>
    <row r="25" spans="1:17" x14ac:dyDescent="0.3">
      <c r="A25" s="11"/>
      <c r="B25" s="82"/>
      <c r="C25" s="11"/>
      <c r="D25" s="27"/>
      <c r="E25" s="23" t="s">
        <v>92</v>
      </c>
      <c r="F25" s="19"/>
      <c r="G25" s="19"/>
      <c r="H25" s="19"/>
      <c r="I25" s="19"/>
      <c r="J25" s="19"/>
      <c r="K25" s="19"/>
      <c r="L25" s="19"/>
      <c r="M25" s="19"/>
      <c r="N25" s="19"/>
      <c r="O25" s="19"/>
      <c r="P25" s="19"/>
      <c r="Q25" s="10"/>
    </row>
    <row r="26" spans="1:17" x14ac:dyDescent="0.3">
      <c r="A26" s="11"/>
      <c r="B26" s="82"/>
      <c r="C26" s="11"/>
      <c r="D26" s="23" t="s">
        <v>178</v>
      </c>
      <c r="E26" s="14"/>
      <c r="F26" s="27"/>
      <c r="G26" s="27"/>
      <c r="H26" s="27"/>
      <c r="I26" s="27"/>
      <c r="J26" s="27"/>
      <c r="K26" s="27"/>
      <c r="L26" s="27"/>
      <c r="M26" s="27"/>
      <c r="N26" s="27"/>
      <c r="O26" s="27"/>
      <c r="P26" s="27"/>
      <c r="Q26" s="10"/>
    </row>
    <row r="27" spans="1:17" x14ac:dyDescent="0.3">
      <c r="A27" s="11"/>
      <c r="B27" s="82"/>
      <c r="C27" s="11"/>
      <c r="D27" s="13" t="s">
        <v>179</v>
      </c>
      <c r="E27" s="14"/>
      <c r="F27" s="27"/>
      <c r="G27" s="27"/>
      <c r="H27" s="27"/>
      <c r="I27" s="27"/>
      <c r="J27" s="27"/>
      <c r="K27" s="27"/>
      <c r="L27" s="27"/>
      <c r="M27" s="27"/>
      <c r="N27" s="27"/>
      <c r="O27" s="27"/>
      <c r="P27" s="27"/>
      <c r="Q27" s="10"/>
    </row>
    <row r="28" spans="1:17" x14ac:dyDescent="0.3">
      <c r="A28" s="11"/>
      <c r="B28" s="82"/>
      <c r="C28" s="13" t="s">
        <v>180</v>
      </c>
      <c r="D28" s="14"/>
      <c r="E28" s="14"/>
      <c r="F28" s="27"/>
      <c r="G28" s="27"/>
      <c r="H28" s="27"/>
      <c r="I28" s="27"/>
      <c r="J28" s="27"/>
      <c r="K28" s="27"/>
      <c r="L28" s="27"/>
      <c r="M28" s="27"/>
      <c r="N28" s="27"/>
      <c r="O28" s="27"/>
      <c r="P28" s="27"/>
      <c r="Q28" s="10"/>
    </row>
    <row r="29" spans="1:17" x14ac:dyDescent="0.3">
      <c r="A29" s="11"/>
      <c r="B29" s="108" t="s">
        <v>181</v>
      </c>
      <c r="C29" s="83"/>
      <c r="D29" s="83"/>
      <c r="E29" s="83"/>
      <c r="F29" s="84"/>
      <c r="G29" s="84"/>
      <c r="H29" s="84"/>
      <c r="I29" s="84"/>
      <c r="J29" s="84"/>
      <c r="K29" s="84"/>
      <c r="L29" s="84"/>
      <c r="M29" s="84"/>
      <c r="N29" s="84"/>
      <c r="O29" s="84"/>
      <c r="P29" s="84"/>
      <c r="Q29" s="10"/>
    </row>
    <row r="30" spans="1:17" x14ac:dyDescent="0.3">
      <c r="A30" s="26"/>
      <c r="B30" s="152"/>
      <c r="C30" s="153" t="s">
        <v>172</v>
      </c>
      <c r="D30" s="153"/>
      <c r="E30" s="154"/>
      <c r="F30" s="155"/>
      <c r="G30" s="155"/>
      <c r="H30" s="155"/>
      <c r="I30" s="155"/>
      <c r="J30" s="155"/>
      <c r="K30" s="155"/>
      <c r="L30" s="155"/>
      <c r="M30" s="155"/>
      <c r="N30" s="154"/>
      <c r="O30" s="156"/>
      <c r="P30" s="157"/>
      <c r="Q30" s="10"/>
    </row>
    <row r="31" spans="1:17" x14ac:dyDescent="0.3">
      <c r="A31" s="26"/>
      <c r="B31" s="158"/>
      <c r="C31" s="159" t="s">
        <v>173</v>
      </c>
      <c r="D31" s="160"/>
      <c r="E31" s="154"/>
      <c r="F31" s="155"/>
      <c r="G31" s="155"/>
      <c r="H31" s="155"/>
      <c r="I31" s="155"/>
      <c r="J31" s="155"/>
      <c r="K31" s="155"/>
      <c r="L31" s="155"/>
      <c r="M31" s="155"/>
      <c r="N31" s="154"/>
      <c r="O31" s="154"/>
      <c r="P31" s="157"/>
      <c r="Q31" s="10"/>
    </row>
    <row r="32" spans="1:17" x14ac:dyDescent="0.3">
      <c r="A32" s="26"/>
      <c r="B32" s="158"/>
      <c r="C32" s="161" t="s">
        <v>174</v>
      </c>
      <c r="D32" s="162"/>
      <c r="E32" s="154"/>
      <c r="F32" s="155"/>
      <c r="G32" s="155"/>
      <c r="H32" s="155"/>
      <c r="I32" s="155"/>
      <c r="J32" s="155"/>
      <c r="K32" s="155"/>
      <c r="L32" s="155"/>
      <c r="M32" s="155"/>
      <c r="N32" s="154"/>
      <c r="O32" s="154"/>
      <c r="P32" s="157"/>
      <c r="Q32" s="10"/>
    </row>
    <row r="33" spans="1:17" x14ac:dyDescent="0.3">
      <c r="A33" s="26"/>
      <c r="B33" s="108" t="s">
        <v>214</v>
      </c>
      <c r="C33" s="83"/>
      <c r="D33" s="83"/>
      <c r="E33" s="83"/>
      <c r="F33" s="83"/>
      <c r="G33" s="83"/>
      <c r="H33" s="83"/>
      <c r="I33" s="83"/>
      <c r="J33" s="83"/>
      <c r="K33" s="83"/>
      <c r="L33" s="83"/>
      <c r="M33" s="83"/>
      <c r="N33" s="83"/>
      <c r="O33" s="83"/>
      <c r="P33" s="83"/>
      <c r="Q33" s="10"/>
    </row>
    <row r="34" spans="1:17" s="12" customFormat="1" x14ac:dyDescent="0.3">
      <c r="A34" s="125"/>
      <c r="B34" s="28"/>
      <c r="C34" s="28"/>
      <c r="D34" s="28"/>
      <c r="E34" s="28"/>
      <c r="F34" s="28"/>
      <c r="G34" s="28"/>
      <c r="H34" s="28"/>
      <c r="I34" s="28"/>
      <c r="J34" s="28"/>
      <c r="K34" s="28"/>
      <c r="L34" s="28"/>
      <c r="M34" s="28"/>
      <c r="N34" s="28"/>
      <c r="O34" s="28"/>
      <c r="P34" s="28"/>
      <c r="Q34" s="122"/>
    </row>
    <row r="35" spans="1:17" x14ac:dyDescent="0.3">
      <c r="A35" s="6"/>
      <c r="B35" s="8" t="s">
        <v>155</v>
      </c>
      <c r="C35" s="8"/>
      <c r="D35" s="8"/>
      <c r="E35" s="8"/>
      <c r="F35" s="8"/>
      <c r="G35" s="8"/>
      <c r="H35" s="8"/>
      <c r="I35" s="8"/>
      <c r="J35" s="8"/>
      <c r="K35" s="9"/>
      <c r="L35" s="9"/>
      <c r="M35" s="9"/>
      <c r="N35" s="9"/>
      <c r="O35" s="9"/>
      <c r="P35" s="9" t="s">
        <v>38</v>
      </c>
      <c r="Q35" s="10"/>
    </row>
    <row r="36" spans="1:17" x14ac:dyDescent="0.3">
      <c r="A36" s="6"/>
      <c r="B36" s="71" t="s">
        <v>36</v>
      </c>
      <c r="C36" s="72"/>
      <c r="D36" s="72"/>
      <c r="E36" s="72"/>
      <c r="F36" s="73" t="s">
        <v>35</v>
      </c>
      <c r="G36" s="74"/>
      <c r="H36" s="74"/>
      <c r="I36" s="74"/>
      <c r="J36" s="74"/>
      <c r="K36" s="75"/>
      <c r="L36" s="75"/>
      <c r="M36" s="75"/>
      <c r="N36" s="75"/>
      <c r="O36" s="75"/>
      <c r="P36" s="76"/>
      <c r="Q36" s="10"/>
    </row>
    <row r="37" spans="1:17" x14ac:dyDescent="0.3">
      <c r="A37" s="6"/>
      <c r="B37" s="116"/>
      <c r="C37" s="117"/>
      <c r="D37" s="117"/>
      <c r="E37" s="117"/>
      <c r="F37" s="73">
        <v>0</v>
      </c>
      <c r="G37" s="74">
        <f t="shared" ref="G37:P37" si="1">+F37+1</f>
        <v>1</v>
      </c>
      <c r="H37" s="74">
        <f t="shared" si="1"/>
        <v>2</v>
      </c>
      <c r="I37" s="74">
        <f t="shared" si="1"/>
        <v>3</v>
      </c>
      <c r="J37" s="74">
        <f t="shared" si="1"/>
        <v>4</v>
      </c>
      <c r="K37" s="74">
        <f t="shared" si="1"/>
        <v>5</v>
      </c>
      <c r="L37" s="74">
        <f t="shared" si="1"/>
        <v>6</v>
      </c>
      <c r="M37" s="74">
        <f t="shared" si="1"/>
        <v>7</v>
      </c>
      <c r="N37" s="74">
        <f t="shared" si="1"/>
        <v>8</v>
      </c>
      <c r="O37" s="74">
        <f t="shared" si="1"/>
        <v>9</v>
      </c>
      <c r="P37" s="118">
        <f t="shared" si="1"/>
        <v>10</v>
      </c>
      <c r="Q37" s="10"/>
    </row>
    <row r="38" spans="1:17" x14ac:dyDescent="0.3">
      <c r="A38" s="11"/>
      <c r="B38" s="77"/>
      <c r="C38" s="78"/>
      <c r="D38" s="78"/>
      <c r="E38" s="78"/>
      <c r="F38" s="79">
        <v>2019</v>
      </c>
      <c r="G38" s="79">
        <v>2020</v>
      </c>
      <c r="H38" s="79">
        <v>2021</v>
      </c>
      <c r="I38" s="79">
        <v>2022</v>
      </c>
      <c r="J38" s="79">
        <v>2023</v>
      </c>
      <c r="K38" s="79">
        <v>2024</v>
      </c>
      <c r="L38" s="79">
        <v>2025</v>
      </c>
      <c r="M38" s="79">
        <v>2026</v>
      </c>
      <c r="N38" s="79">
        <v>2027</v>
      </c>
      <c r="O38" s="79">
        <v>2028</v>
      </c>
      <c r="P38" s="79">
        <v>2029</v>
      </c>
      <c r="Q38" s="10"/>
    </row>
    <row r="39" spans="1:17" x14ac:dyDescent="0.3">
      <c r="A39" s="11"/>
      <c r="B39" s="44"/>
      <c r="C39" s="22"/>
      <c r="D39" s="20" t="s">
        <v>82</v>
      </c>
      <c r="E39" s="23" t="s">
        <v>153</v>
      </c>
      <c r="F39" s="19"/>
      <c r="G39" s="19"/>
      <c r="H39" s="19"/>
      <c r="I39" s="19"/>
      <c r="J39" s="19"/>
      <c r="K39" s="19"/>
      <c r="L39" s="19"/>
      <c r="M39" s="19"/>
      <c r="N39" s="19"/>
      <c r="O39" s="19"/>
      <c r="P39" s="19"/>
      <c r="Q39" s="10"/>
    </row>
    <row r="40" spans="1:17" x14ac:dyDescent="0.3">
      <c r="A40" s="11"/>
      <c r="B40" s="45"/>
      <c r="C40" s="11"/>
      <c r="D40" s="26"/>
      <c r="E40" s="23" t="s">
        <v>80</v>
      </c>
      <c r="F40" s="19"/>
      <c r="G40" s="19"/>
      <c r="H40" s="19"/>
      <c r="I40" s="19"/>
      <c r="J40" s="19"/>
      <c r="K40" s="19"/>
      <c r="L40" s="19"/>
      <c r="M40" s="19"/>
      <c r="N40" s="19"/>
      <c r="O40" s="19"/>
      <c r="P40" s="19"/>
      <c r="Q40" s="10"/>
    </row>
    <row r="41" spans="1:17" x14ac:dyDescent="0.3">
      <c r="A41" s="11"/>
      <c r="B41" s="45"/>
      <c r="C41" s="11"/>
      <c r="D41" s="27"/>
      <c r="E41" s="19" t="s">
        <v>81</v>
      </c>
      <c r="F41" s="19"/>
      <c r="G41" s="19"/>
      <c r="H41" s="19"/>
      <c r="I41" s="19"/>
      <c r="J41" s="19"/>
      <c r="K41" s="19"/>
      <c r="L41" s="19"/>
      <c r="M41" s="19"/>
      <c r="N41" s="19"/>
      <c r="O41" s="19"/>
      <c r="P41" s="19"/>
      <c r="Q41" s="10"/>
    </row>
    <row r="42" spans="1:17" x14ac:dyDescent="0.3">
      <c r="A42" s="11"/>
      <c r="B42" s="45"/>
      <c r="C42" s="11"/>
      <c r="D42" s="20" t="s">
        <v>83</v>
      </c>
      <c r="E42" s="23" t="s">
        <v>153</v>
      </c>
      <c r="F42" s="27"/>
      <c r="G42" s="27"/>
      <c r="H42" s="27"/>
      <c r="I42" s="27"/>
      <c r="J42" s="27"/>
      <c r="K42" s="27"/>
      <c r="L42" s="27"/>
      <c r="M42" s="27"/>
      <c r="N42" s="27"/>
      <c r="O42" s="27"/>
      <c r="P42" s="27"/>
      <c r="Q42" s="10"/>
    </row>
    <row r="43" spans="1:17" x14ac:dyDescent="0.3">
      <c r="A43" s="11"/>
      <c r="B43" s="45"/>
      <c r="C43" s="11"/>
      <c r="D43" s="26"/>
      <c r="E43" s="22" t="s">
        <v>80</v>
      </c>
      <c r="F43" s="27"/>
      <c r="G43" s="27"/>
      <c r="H43" s="27"/>
      <c r="I43" s="27"/>
      <c r="J43" s="27"/>
      <c r="K43" s="27"/>
      <c r="L43" s="27"/>
      <c r="M43" s="27"/>
      <c r="N43" s="27"/>
      <c r="O43" s="27"/>
      <c r="P43" s="27"/>
      <c r="Q43" s="10"/>
    </row>
    <row r="44" spans="1:17" x14ac:dyDescent="0.3">
      <c r="A44" s="11"/>
      <c r="B44" s="45"/>
      <c r="C44" s="11"/>
      <c r="D44" s="26"/>
      <c r="E44" s="19" t="s">
        <v>81</v>
      </c>
      <c r="F44" s="27"/>
      <c r="G44" s="27"/>
      <c r="H44" s="27"/>
      <c r="I44" s="27"/>
      <c r="J44" s="27"/>
      <c r="K44" s="27"/>
      <c r="L44" s="27"/>
      <c r="M44" s="27"/>
      <c r="N44" s="27"/>
      <c r="O44" s="27"/>
      <c r="P44" s="27"/>
      <c r="Q44" s="10"/>
    </row>
    <row r="45" spans="1:17" x14ac:dyDescent="0.3">
      <c r="A45" s="11"/>
      <c r="B45" s="45"/>
      <c r="C45" s="11"/>
      <c r="D45" s="23" t="s">
        <v>78</v>
      </c>
      <c r="E45" s="25"/>
      <c r="F45" s="27"/>
      <c r="G45" s="27"/>
      <c r="H45" s="27"/>
      <c r="I45" s="27"/>
      <c r="J45" s="27"/>
      <c r="K45" s="27"/>
      <c r="L45" s="27"/>
      <c r="M45" s="27"/>
      <c r="N45" s="27"/>
      <c r="O45" s="27"/>
      <c r="P45" s="27"/>
      <c r="Q45" s="10"/>
    </row>
    <row r="46" spans="1:17" x14ac:dyDescent="0.3">
      <c r="A46" s="11"/>
      <c r="B46" s="45"/>
      <c r="C46" s="11"/>
      <c r="D46" s="23" t="s">
        <v>79</v>
      </c>
      <c r="E46" s="25"/>
      <c r="F46" s="27"/>
      <c r="G46" s="27"/>
      <c r="H46" s="27"/>
      <c r="I46" s="27"/>
      <c r="J46" s="27"/>
      <c r="K46" s="27"/>
      <c r="L46" s="27"/>
      <c r="M46" s="27"/>
      <c r="N46" s="27"/>
      <c r="O46" s="27"/>
      <c r="P46" s="27"/>
      <c r="Q46" s="10"/>
    </row>
    <row r="47" spans="1:17" x14ac:dyDescent="0.3">
      <c r="A47" s="11"/>
      <c r="B47" s="45"/>
      <c r="C47" s="13" t="s">
        <v>6</v>
      </c>
      <c r="D47" s="14"/>
      <c r="E47" s="14"/>
      <c r="F47" s="27"/>
      <c r="G47" s="27"/>
      <c r="H47" s="27"/>
      <c r="I47" s="27"/>
      <c r="J47" s="27"/>
      <c r="K47" s="27"/>
      <c r="L47" s="27"/>
      <c r="M47" s="27"/>
      <c r="N47" s="27"/>
      <c r="O47" s="27"/>
      <c r="P47" s="27"/>
      <c r="Q47" s="10"/>
    </row>
    <row r="48" spans="1:17" x14ac:dyDescent="0.3">
      <c r="A48" s="11"/>
      <c r="B48" s="45"/>
      <c r="C48" s="13" t="s">
        <v>77</v>
      </c>
      <c r="D48" s="14"/>
      <c r="E48" s="14"/>
      <c r="F48" s="27"/>
      <c r="G48" s="27"/>
      <c r="H48" s="27"/>
      <c r="I48" s="27"/>
      <c r="J48" s="27"/>
      <c r="K48" s="27"/>
      <c r="L48" s="27"/>
      <c r="M48" s="27"/>
      <c r="N48" s="27"/>
      <c r="O48" s="27"/>
      <c r="P48" s="27"/>
      <c r="Q48" s="10"/>
    </row>
    <row r="49" spans="1:17" x14ac:dyDescent="0.3">
      <c r="A49" s="11"/>
      <c r="B49" s="45"/>
      <c r="C49" s="13" t="s">
        <v>37</v>
      </c>
      <c r="D49" s="14"/>
      <c r="E49" s="14"/>
      <c r="F49" s="27"/>
      <c r="G49" s="27"/>
      <c r="H49" s="27"/>
      <c r="I49" s="27"/>
      <c r="J49" s="27"/>
      <c r="K49" s="27"/>
      <c r="L49" s="27"/>
      <c r="M49" s="27"/>
      <c r="N49" s="27"/>
      <c r="O49" s="27"/>
      <c r="P49" s="27"/>
      <c r="Q49" s="10"/>
    </row>
    <row r="50" spans="1:17" x14ac:dyDescent="0.3">
      <c r="A50" s="11"/>
      <c r="B50" s="41" t="s">
        <v>8</v>
      </c>
      <c r="C50" s="42"/>
      <c r="D50" s="42"/>
      <c r="E50" s="42"/>
      <c r="F50" s="43"/>
      <c r="G50" s="43"/>
      <c r="H50" s="43"/>
      <c r="I50" s="43"/>
      <c r="J50" s="43"/>
      <c r="K50" s="43"/>
      <c r="L50" s="43"/>
      <c r="M50" s="43"/>
      <c r="N50" s="43"/>
      <c r="O50" s="43"/>
      <c r="P50" s="43"/>
      <c r="Q50" s="10"/>
    </row>
    <row r="51" spans="1:17" x14ac:dyDescent="0.3">
      <c r="A51" s="11"/>
      <c r="B51" s="44"/>
      <c r="C51" s="22"/>
      <c r="D51" s="37" t="s">
        <v>10</v>
      </c>
      <c r="E51" s="37"/>
      <c r="F51" s="40"/>
      <c r="G51" s="40"/>
      <c r="H51" s="40"/>
      <c r="I51" s="40"/>
      <c r="J51" s="40"/>
      <c r="K51" s="40"/>
      <c r="L51" s="40"/>
      <c r="M51" s="40"/>
      <c r="N51" s="40"/>
      <c r="O51" s="40"/>
      <c r="P51" s="40"/>
      <c r="Q51" s="10"/>
    </row>
    <row r="52" spans="1:17" x14ac:dyDescent="0.3">
      <c r="A52" s="11"/>
      <c r="B52" s="45"/>
      <c r="C52" s="11"/>
      <c r="D52" s="37" t="s">
        <v>9</v>
      </c>
      <c r="E52" s="37"/>
      <c r="F52" s="40"/>
      <c r="G52" s="40"/>
      <c r="H52" s="40"/>
      <c r="I52" s="40"/>
      <c r="J52" s="40"/>
      <c r="K52" s="40"/>
      <c r="L52" s="40"/>
      <c r="M52" s="40"/>
      <c r="N52" s="40"/>
      <c r="O52" s="40"/>
      <c r="P52" s="40"/>
      <c r="Q52" s="10"/>
    </row>
    <row r="53" spans="1:17" x14ac:dyDescent="0.3">
      <c r="A53" s="11"/>
      <c r="B53" s="45"/>
      <c r="C53" s="11"/>
      <c r="D53" s="39" t="s">
        <v>11</v>
      </c>
      <c r="E53" s="39"/>
      <c r="F53" s="40"/>
      <c r="G53" s="40"/>
      <c r="H53" s="40"/>
      <c r="I53" s="40"/>
      <c r="J53" s="40"/>
      <c r="K53" s="40"/>
      <c r="L53" s="40"/>
      <c r="M53" s="40"/>
      <c r="N53" s="40"/>
      <c r="O53" s="40"/>
      <c r="P53" s="40"/>
      <c r="Q53" s="10"/>
    </row>
    <row r="54" spans="1:17" x14ac:dyDescent="0.3">
      <c r="A54" s="11"/>
      <c r="B54" s="45"/>
      <c r="C54" s="13" t="s">
        <v>13</v>
      </c>
      <c r="D54" s="28"/>
      <c r="E54" s="28"/>
      <c r="F54" s="27"/>
      <c r="G54" s="27"/>
      <c r="H54" s="27"/>
      <c r="I54" s="27"/>
      <c r="J54" s="27"/>
      <c r="K54" s="27"/>
      <c r="L54" s="27"/>
      <c r="M54" s="27"/>
      <c r="N54" s="27"/>
      <c r="O54" s="27"/>
      <c r="P54" s="27"/>
      <c r="Q54" s="10"/>
    </row>
    <row r="55" spans="1:17" x14ac:dyDescent="0.3">
      <c r="A55" s="11"/>
      <c r="B55" s="45"/>
      <c r="C55" s="13" t="s">
        <v>84</v>
      </c>
      <c r="D55" s="14"/>
      <c r="E55" s="14"/>
      <c r="F55" s="27"/>
      <c r="G55" s="27"/>
      <c r="H55" s="27"/>
      <c r="I55" s="27"/>
      <c r="J55" s="27"/>
      <c r="K55" s="27"/>
      <c r="L55" s="27"/>
      <c r="M55" s="27"/>
      <c r="N55" s="27"/>
      <c r="O55" s="27"/>
      <c r="P55" s="27"/>
      <c r="Q55" s="10"/>
    </row>
    <row r="56" spans="1:17" x14ac:dyDescent="0.3">
      <c r="A56" s="11"/>
      <c r="B56" s="45"/>
      <c r="C56" s="22"/>
      <c r="D56" s="23" t="s">
        <v>85</v>
      </c>
      <c r="E56" s="23"/>
      <c r="F56" s="19"/>
      <c r="G56" s="19"/>
      <c r="H56" s="19"/>
      <c r="I56" s="19"/>
      <c r="J56" s="19"/>
      <c r="K56" s="19"/>
      <c r="L56" s="19"/>
      <c r="M56" s="19"/>
      <c r="N56" s="19"/>
      <c r="O56" s="19"/>
      <c r="P56" s="19"/>
      <c r="Q56" s="10"/>
    </row>
    <row r="57" spans="1:17" x14ac:dyDescent="0.3">
      <c r="A57" s="11"/>
      <c r="B57" s="45"/>
      <c r="C57" s="11"/>
      <c r="D57" s="13" t="s">
        <v>86</v>
      </c>
      <c r="E57" s="14"/>
      <c r="F57" s="27"/>
      <c r="G57" s="27"/>
      <c r="H57" s="27"/>
      <c r="I57" s="27"/>
      <c r="J57" s="27"/>
      <c r="K57" s="27"/>
      <c r="L57" s="27"/>
      <c r="M57" s="27"/>
      <c r="N57" s="27"/>
      <c r="O57" s="27"/>
      <c r="P57" s="27"/>
      <c r="Q57" s="10"/>
    </row>
    <row r="58" spans="1:17" x14ac:dyDescent="0.3">
      <c r="A58" s="11"/>
      <c r="B58" s="45"/>
      <c r="C58" s="13" t="s">
        <v>3</v>
      </c>
      <c r="D58" s="14"/>
      <c r="E58" s="14"/>
      <c r="F58" s="27"/>
      <c r="G58" s="27"/>
      <c r="H58" s="27"/>
      <c r="I58" s="27"/>
      <c r="J58" s="27"/>
      <c r="K58" s="27"/>
      <c r="L58" s="27"/>
      <c r="M58" s="27"/>
      <c r="N58" s="27"/>
      <c r="O58" s="27"/>
      <c r="P58" s="27"/>
      <c r="Q58" s="10"/>
    </row>
    <row r="59" spans="1:17" x14ac:dyDescent="0.3">
      <c r="A59" s="11"/>
      <c r="B59" s="45"/>
      <c r="C59" s="22"/>
      <c r="D59" s="20" t="s">
        <v>89</v>
      </c>
      <c r="E59" s="23" t="s">
        <v>91</v>
      </c>
      <c r="F59" s="19"/>
      <c r="G59" s="19"/>
      <c r="H59" s="19"/>
      <c r="I59" s="19"/>
      <c r="J59" s="19"/>
      <c r="K59" s="19"/>
      <c r="L59" s="19"/>
      <c r="M59" s="19"/>
      <c r="N59" s="19"/>
      <c r="O59" s="19"/>
      <c r="P59" s="19"/>
      <c r="Q59" s="10"/>
    </row>
    <row r="60" spans="1:17" x14ac:dyDescent="0.3">
      <c r="A60" s="11"/>
      <c r="B60" s="45"/>
      <c r="C60" s="11"/>
      <c r="D60" s="27"/>
      <c r="E60" s="23" t="s">
        <v>92</v>
      </c>
      <c r="F60" s="19"/>
      <c r="G60" s="19"/>
      <c r="H60" s="19"/>
      <c r="I60" s="19"/>
      <c r="J60" s="19"/>
      <c r="K60" s="19"/>
      <c r="L60" s="19"/>
      <c r="M60" s="19"/>
      <c r="N60" s="19"/>
      <c r="O60" s="19"/>
      <c r="P60" s="19"/>
      <c r="Q60" s="10"/>
    </row>
    <row r="61" spans="1:17" x14ac:dyDescent="0.3">
      <c r="A61" s="11"/>
      <c r="B61" s="45"/>
      <c r="C61" s="11"/>
      <c r="D61" s="20" t="s">
        <v>90</v>
      </c>
      <c r="E61" s="23" t="s">
        <v>91</v>
      </c>
      <c r="F61" s="19"/>
      <c r="G61" s="19"/>
      <c r="H61" s="19"/>
      <c r="I61" s="19"/>
      <c r="J61" s="19"/>
      <c r="K61" s="19"/>
      <c r="L61" s="19"/>
      <c r="M61" s="19"/>
      <c r="N61" s="19"/>
      <c r="O61" s="19"/>
      <c r="P61" s="19"/>
      <c r="Q61" s="10"/>
    </row>
    <row r="62" spans="1:17" x14ac:dyDescent="0.3">
      <c r="A62" s="11"/>
      <c r="B62" s="45"/>
      <c r="C62" s="11"/>
      <c r="D62" s="27"/>
      <c r="E62" s="23" t="s">
        <v>92</v>
      </c>
      <c r="F62" s="19"/>
      <c r="G62" s="19"/>
      <c r="H62" s="19"/>
      <c r="I62" s="19"/>
      <c r="J62" s="19"/>
      <c r="K62" s="19"/>
      <c r="L62" s="19"/>
      <c r="M62" s="19"/>
      <c r="N62" s="19"/>
      <c r="O62" s="19"/>
      <c r="P62" s="19"/>
      <c r="Q62" s="10"/>
    </row>
    <row r="63" spans="1:17" x14ac:dyDescent="0.3">
      <c r="A63" s="11"/>
      <c r="B63" s="45"/>
      <c r="C63" s="11"/>
      <c r="D63" s="23" t="s">
        <v>148</v>
      </c>
      <c r="E63" s="14"/>
      <c r="F63" s="27"/>
      <c r="G63" s="27"/>
      <c r="H63" s="27"/>
      <c r="I63" s="27"/>
      <c r="J63" s="27"/>
      <c r="K63" s="27"/>
      <c r="L63" s="27"/>
      <c r="M63" s="27"/>
      <c r="N63" s="27"/>
      <c r="O63" s="27"/>
      <c r="P63" s="27"/>
      <c r="Q63" s="10"/>
    </row>
    <row r="64" spans="1:17" x14ac:dyDescent="0.3">
      <c r="A64" s="11"/>
      <c r="B64" s="45"/>
      <c r="C64" s="11"/>
      <c r="D64" s="13" t="s">
        <v>88</v>
      </c>
      <c r="E64" s="14"/>
      <c r="F64" s="27"/>
      <c r="G64" s="27"/>
      <c r="H64" s="27"/>
      <c r="I64" s="27"/>
      <c r="J64" s="27"/>
      <c r="K64" s="27"/>
      <c r="L64" s="27"/>
      <c r="M64" s="27"/>
      <c r="N64" s="27"/>
      <c r="O64" s="27"/>
      <c r="P64" s="27"/>
      <c r="Q64" s="10"/>
    </row>
    <row r="65" spans="1:17" x14ac:dyDescent="0.3">
      <c r="A65" s="11"/>
      <c r="B65" s="45"/>
      <c r="C65" s="13" t="s">
        <v>12</v>
      </c>
      <c r="D65" s="14"/>
      <c r="E65" s="14"/>
      <c r="F65" s="27"/>
      <c r="G65" s="27"/>
      <c r="H65" s="27"/>
      <c r="I65" s="27"/>
      <c r="J65" s="27"/>
      <c r="K65" s="27"/>
      <c r="L65" s="27"/>
      <c r="M65" s="27"/>
      <c r="N65" s="27"/>
      <c r="O65" s="27"/>
      <c r="P65" s="27"/>
      <c r="Q65" s="10"/>
    </row>
    <row r="66" spans="1:17" x14ac:dyDescent="0.3">
      <c r="A66" s="11"/>
      <c r="B66" s="45"/>
      <c r="C66" s="23" t="s">
        <v>87</v>
      </c>
      <c r="D66" s="14"/>
      <c r="E66" s="14"/>
      <c r="F66" s="27"/>
      <c r="G66" s="27"/>
      <c r="H66" s="27"/>
      <c r="I66" s="27"/>
      <c r="J66" s="27"/>
      <c r="K66" s="27"/>
      <c r="L66" s="27"/>
      <c r="M66" s="27"/>
      <c r="N66" s="27"/>
      <c r="O66" s="27"/>
      <c r="P66" s="27"/>
      <c r="Q66" s="10"/>
    </row>
    <row r="67" spans="1:17" x14ac:dyDescent="0.3">
      <c r="A67" s="11"/>
      <c r="B67" s="45"/>
      <c r="C67" s="13" t="s">
        <v>88</v>
      </c>
      <c r="D67" s="14"/>
      <c r="E67" s="14"/>
      <c r="F67" s="27"/>
      <c r="G67" s="27"/>
      <c r="H67" s="27"/>
      <c r="I67" s="27"/>
      <c r="J67" s="27"/>
      <c r="K67" s="27"/>
      <c r="L67" s="27"/>
      <c r="M67" s="27"/>
      <c r="N67" s="27"/>
      <c r="O67" s="27"/>
      <c r="P67" s="27"/>
      <c r="Q67" s="10"/>
    </row>
    <row r="68" spans="1:17" x14ac:dyDescent="0.3">
      <c r="A68" s="11"/>
      <c r="B68" s="41" t="s">
        <v>14</v>
      </c>
      <c r="C68" s="42"/>
      <c r="D68" s="42"/>
      <c r="E68" s="42"/>
      <c r="F68" s="43"/>
      <c r="G68" s="43"/>
      <c r="H68" s="43"/>
      <c r="I68" s="43"/>
      <c r="J68" s="43"/>
      <c r="K68" s="43"/>
      <c r="L68" s="43"/>
      <c r="M68" s="43"/>
      <c r="N68" s="43"/>
      <c r="O68" s="43"/>
      <c r="P68" s="43"/>
      <c r="Q68" s="10"/>
    </row>
    <row r="69" spans="1:17" x14ac:dyDescent="0.3">
      <c r="A69" s="11"/>
      <c r="B69" s="49" t="s">
        <v>15</v>
      </c>
      <c r="C69" s="50"/>
      <c r="D69" s="50"/>
      <c r="E69" s="50"/>
      <c r="F69" s="51"/>
      <c r="G69" s="51"/>
      <c r="H69" s="51"/>
      <c r="I69" s="51"/>
      <c r="J69" s="51"/>
      <c r="K69" s="51"/>
      <c r="L69" s="51"/>
      <c r="M69" s="51"/>
      <c r="N69" s="51"/>
      <c r="O69" s="51"/>
      <c r="P69" s="51"/>
      <c r="Q69" s="10"/>
    </row>
    <row r="70" spans="1:17" x14ac:dyDescent="0.3">
      <c r="A70" s="11"/>
      <c r="B70" s="52"/>
      <c r="C70" s="22"/>
      <c r="D70" s="23" t="s">
        <v>16</v>
      </c>
      <c r="E70" s="23"/>
      <c r="F70" s="19"/>
      <c r="G70" s="19"/>
      <c r="H70" s="19"/>
      <c r="I70" s="19"/>
      <c r="J70" s="19"/>
      <c r="K70" s="19"/>
      <c r="L70" s="19"/>
      <c r="M70" s="19"/>
      <c r="N70" s="19"/>
      <c r="O70" s="19"/>
      <c r="P70" s="19"/>
      <c r="Q70" s="10"/>
    </row>
    <row r="71" spans="1:17" x14ac:dyDescent="0.3">
      <c r="A71" s="11"/>
      <c r="B71" s="52"/>
      <c r="C71" s="11"/>
      <c r="D71" s="23" t="s">
        <v>17</v>
      </c>
      <c r="E71" s="23"/>
      <c r="F71" s="19"/>
      <c r="G71" s="19"/>
      <c r="H71" s="19"/>
      <c r="I71" s="19"/>
      <c r="J71" s="19"/>
      <c r="K71" s="19"/>
      <c r="L71" s="19"/>
      <c r="M71" s="19"/>
      <c r="N71" s="19"/>
      <c r="O71" s="19"/>
      <c r="P71" s="19"/>
      <c r="Q71" s="10"/>
    </row>
    <row r="72" spans="1:17" x14ac:dyDescent="0.3">
      <c r="A72" s="11"/>
      <c r="B72" s="52"/>
      <c r="C72" s="11"/>
      <c r="D72" s="23" t="s">
        <v>18</v>
      </c>
      <c r="E72" s="23"/>
      <c r="F72" s="19"/>
      <c r="G72" s="19"/>
      <c r="H72" s="19"/>
      <c r="I72" s="19"/>
      <c r="J72" s="19"/>
      <c r="K72" s="19"/>
      <c r="L72" s="19"/>
      <c r="M72" s="19"/>
      <c r="N72" s="19"/>
      <c r="O72" s="19"/>
      <c r="P72" s="19"/>
      <c r="Q72" s="10"/>
    </row>
    <row r="73" spans="1:17" x14ac:dyDescent="0.3">
      <c r="A73" s="11"/>
      <c r="B73" s="52"/>
      <c r="C73" s="11"/>
      <c r="D73" s="31" t="s">
        <v>19</v>
      </c>
      <c r="E73" s="31"/>
      <c r="F73" s="19"/>
      <c r="G73" s="19"/>
      <c r="H73" s="19"/>
      <c r="I73" s="19"/>
      <c r="J73" s="19"/>
      <c r="K73" s="19"/>
      <c r="L73" s="19"/>
      <c r="M73" s="19"/>
      <c r="N73" s="19"/>
      <c r="O73" s="19"/>
      <c r="P73" s="19"/>
      <c r="Q73" s="10"/>
    </row>
    <row r="74" spans="1:17" x14ac:dyDescent="0.3">
      <c r="A74" s="11"/>
      <c r="B74" s="52"/>
      <c r="C74" s="13" t="s">
        <v>20</v>
      </c>
      <c r="D74" s="14"/>
      <c r="E74" s="14"/>
      <c r="F74" s="27"/>
      <c r="G74" s="27"/>
      <c r="H74" s="27"/>
      <c r="I74" s="27"/>
      <c r="J74" s="27"/>
      <c r="K74" s="27"/>
      <c r="L74" s="27"/>
      <c r="M74" s="27"/>
      <c r="N74" s="27"/>
      <c r="O74" s="27"/>
      <c r="P74" s="27"/>
      <c r="Q74" s="10"/>
    </row>
    <row r="75" spans="1:17" x14ac:dyDescent="0.3">
      <c r="A75" s="11"/>
      <c r="B75" s="52"/>
      <c r="C75" s="13" t="s">
        <v>93</v>
      </c>
      <c r="D75" s="14"/>
      <c r="E75" s="14"/>
      <c r="F75" s="27"/>
      <c r="G75" s="27"/>
      <c r="H75" s="27"/>
      <c r="I75" s="27"/>
      <c r="J75" s="27"/>
      <c r="K75" s="27"/>
      <c r="L75" s="27"/>
      <c r="M75" s="27"/>
      <c r="N75" s="27"/>
      <c r="O75" s="27"/>
      <c r="P75" s="27"/>
      <c r="Q75" s="10"/>
    </row>
    <row r="76" spans="1:17" x14ac:dyDescent="0.3">
      <c r="A76" s="11"/>
      <c r="B76" s="52"/>
      <c r="C76" s="13" t="s">
        <v>94</v>
      </c>
      <c r="D76" s="14"/>
      <c r="E76" s="14"/>
      <c r="F76" s="27"/>
      <c r="G76" s="27"/>
      <c r="H76" s="27"/>
      <c r="I76" s="27"/>
      <c r="J76" s="27"/>
      <c r="K76" s="27"/>
      <c r="L76" s="27"/>
      <c r="M76" s="27"/>
      <c r="N76" s="27"/>
      <c r="O76" s="27"/>
      <c r="P76" s="27"/>
      <c r="Q76" s="10"/>
    </row>
    <row r="77" spans="1:17" x14ac:dyDescent="0.3">
      <c r="A77" s="11"/>
      <c r="B77" s="52"/>
      <c r="C77" s="31" t="s">
        <v>24</v>
      </c>
      <c r="D77" s="24"/>
      <c r="E77" s="24"/>
      <c r="F77" s="19"/>
      <c r="G77" s="19"/>
      <c r="H77" s="19"/>
      <c r="I77" s="19"/>
      <c r="J77" s="19"/>
      <c r="K77" s="19"/>
      <c r="L77" s="19"/>
      <c r="M77" s="19"/>
      <c r="N77" s="19"/>
      <c r="O77" s="19"/>
      <c r="P77" s="19"/>
      <c r="Q77" s="10"/>
    </row>
    <row r="78" spans="1:17" x14ac:dyDescent="0.3">
      <c r="A78" s="11"/>
      <c r="B78" s="52"/>
      <c r="C78" s="31" t="s">
        <v>95</v>
      </c>
      <c r="D78" s="24"/>
      <c r="E78" s="24"/>
      <c r="F78" s="19"/>
      <c r="G78" s="19"/>
      <c r="H78" s="19"/>
      <c r="I78" s="19"/>
      <c r="J78" s="19"/>
      <c r="K78" s="19"/>
      <c r="L78" s="19"/>
      <c r="M78" s="19"/>
      <c r="N78" s="19"/>
      <c r="O78" s="19"/>
      <c r="P78" s="19"/>
      <c r="Q78" s="10"/>
    </row>
    <row r="79" spans="1:17" x14ac:dyDescent="0.3">
      <c r="A79" s="11"/>
      <c r="B79" s="52"/>
      <c r="C79" s="31" t="s">
        <v>96</v>
      </c>
      <c r="D79" s="24"/>
      <c r="E79" s="24"/>
      <c r="F79" s="19"/>
      <c r="G79" s="19"/>
      <c r="H79" s="19"/>
      <c r="I79" s="19"/>
      <c r="J79" s="19"/>
      <c r="K79" s="19"/>
      <c r="L79" s="19"/>
      <c r="M79" s="19"/>
      <c r="N79" s="19"/>
      <c r="O79" s="19"/>
      <c r="P79" s="19"/>
      <c r="Q79" s="10"/>
    </row>
    <row r="80" spans="1:17" x14ac:dyDescent="0.3">
      <c r="A80" s="11"/>
      <c r="B80" s="52"/>
      <c r="C80" s="31" t="s">
        <v>97</v>
      </c>
      <c r="D80" s="24"/>
      <c r="E80" s="24"/>
      <c r="F80" s="19"/>
      <c r="G80" s="19"/>
      <c r="H80" s="19"/>
      <c r="I80" s="19"/>
      <c r="J80" s="19"/>
      <c r="K80" s="19"/>
      <c r="L80" s="19"/>
      <c r="M80" s="19"/>
      <c r="N80" s="19"/>
      <c r="O80" s="19"/>
      <c r="P80" s="19"/>
      <c r="Q80" s="10"/>
    </row>
    <row r="81" spans="1:17" x14ac:dyDescent="0.3">
      <c r="A81" s="11"/>
      <c r="B81" s="52"/>
      <c r="C81" s="31" t="s">
        <v>22</v>
      </c>
      <c r="D81" s="24"/>
      <c r="E81" s="24"/>
      <c r="F81" s="19"/>
      <c r="G81" s="19"/>
      <c r="H81" s="19"/>
      <c r="I81" s="19"/>
      <c r="J81" s="19"/>
      <c r="K81" s="19"/>
      <c r="L81" s="19"/>
      <c r="M81" s="19"/>
      <c r="N81" s="19"/>
      <c r="O81" s="19"/>
      <c r="P81" s="19"/>
      <c r="Q81" s="10"/>
    </row>
    <row r="82" spans="1:17" x14ac:dyDescent="0.3">
      <c r="A82" s="11"/>
      <c r="B82" s="52"/>
      <c r="C82" s="31" t="s">
        <v>21</v>
      </c>
      <c r="D82" s="24"/>
      <c r="E82" s="24"/>
      <c r="F82" s="19"/>
      <c r="G82" s="19"/>
      <c r="H82" s="19"/>
      <c r="I82" s="19"/>
      <c r="J82" s="19"/>
      <c r="K82" s="19"/>
      <c r="L82" s="19"/>
      <c r="M82" s="19"/>
      <c r="N82" s="19"/>
      <c r="O82" s="19"/>
      <c r="P82" s="19"/>
      <c r="Q82" s="10"/>
    </row>
    <row r="83" spans="1:17" x14ac:dyDescent="0.3">
      <c r="A83" s="26"/>
      <c r="B83" s="53"/>
      <c r="C83" s="23" t="s">
        <v>99</v>
      </c>
      <c r="F83" s="26"/>
      <c r="G83" s="26"/>
      <c r="H83" s="26"/>
      <c r="I83" s="26"/>
      <c r="J83" s="26"/>
      <c r="K83" s="26"/>
      <c r="L83" s="26"/>
      <c r="M83" s="26"/>
      <c r="N83" s="26"/>
      <c r="O83" s="26"/>
      <c r="P83" s="11"/>
      <c r="Q83" s="26"/>
    </row>
    <row r="84" spans="1:17" x14ac:dyDescent="0.3">
      <c r="A84" s="11"/>
      <c r="B84" s="52"/>
      <c r="C84" s="31" t="s">
        <v>23</v>
      </c>
      <c r="D84" s="24"/>
      <c r="E84" s="24"/>
      <c r="F84" s="19"/>
      <c r="G84" s="19"/>
      <c r="H84" s="19"/>
      <c r="I84" s="19"/>
      <c r="J84" s="19"/>
      <c r="K84" s="19"/>
      <c r="L84" s="19"/>
      <c r="M84" s="19"/>
      <c r="N84" s="19"/>
      <c r="O84" s="19"/>
      <c r="P84" s="19"/>
      <c r="Q84" s="10"/>
    </row>
    <row r="85" spans="1:17" x14ac:dyDescent="0.3">
      <c r="A85" s="11"/>
      <c r="B85" s="52"/>
      <c r="C85" s="31" t="s">
        <v>98</v>
      </c>
      <c r="D85" s="24"/>
      <c r="E85" s="24"/>
      <c r="F85" s="19" t="s">
        <v>1</v>
      </c>
      <c r="G85" s="19"/>
      <c r="H85" s="19"/>
      <c r="I85" s="19"/>
      <c r="J85" s="19"/>
      <c r="K85" s="19"/>
      <c r="L85" s="19"/>
      <c r="M85" s="19"/>
      <c r="N85" s="19"/>
      <c r="O85" s="19"/>
      <c r="P85" s="19"/>
      <c r="Q85" s="10"/>
    </row>
    <row r="86" spans="1:17" x14ac:dyDescent="0.3">
      <c r="A86" s="11"/>
      <c r="B86" s="52"/>
      <c r="C86" s="31" t="s">
        <v>26</v>
      </c>
      <c r="D86" s="24"/>
      <c r="E86" s="24"/>
      <c r="F86" s="19"/>
      <c r="G86" s="19"/>
      <c r="H86" s="19"/>
      <c r="I86" s="19"/>
      <c r="J86" s="19"/>
      <c r="K86" s="19"/>
      <c r="L86" s="19"/>
      <c r="M86" s="19"/>
      <c r="N86" s="19"/>
      <c r="O86" s="19"/>
      <c r="P86" s="19"/>
      <c r="Q86" s="10"/>
    </row>
    <row r="87" spans="1:17" x14ac:dyDescent="0.3">
      <c r="A87" s="11"/>
      <c r="B87" s="52"/>
      <c r="C87" s="31" t="s">
        <v>88</v>
      </c>
      <c r="D87" s="14"/>
      <c r="E87" s="14"/>
      <c r="F87" s="27"/>
      <c r="G87" s="27"/>
      <c r="H87" s="27"/>
      <c r="I87" s="27"/>
      <c r="J87" s="27"/>
      <c r="K87" s="27"/>
      <c r="L87" s="27"/>
      <c r="M87" s="27"/>
      <c r="N87" s="27"/>
      <c r="O87" s="27"/>
      <c r="P87" s="27"/>
      <c r="Q87" s="10"/>
    </row>
    <row r="88" spans="1:17" x14ac:dyDescent="0.3">
      <c r="A88" s="11"/>
      <c r="B88" s="54" t="s">
        <v>27</v>
      </c>
      <c r="C88" s="55"/>
      <c r="D88" s="55"/>
      <c r="E88" s="55"/>
      <c r="F88" s="56"/>
      <c r="G88" s="56"/>
      <c r="H88" s="56"/>
      <c r="I88" s="56"/>
      <c r="J88" s="56"/>
      <c r="K88" s="56"/>
      <c r="L88" s="56"/>
      <c r="M88" s="56"/>
      <c r="N88" s="56"/>
      <c r="O88" s="56"/>
      <c r="P88" s="56"/>
      <c r="Q88" s="10"/>
    </row>
    <row r="89" spans="1:17" x14ac:dyDescent="0.3">
      <c r="A89" s="11"/>
      <c r="B89" s="57"/>
      <c r="C89" s="31" t="s">
        <v>7</v>
      </c>
      <c r="D89" s="24"/>
      <c r="E89" s="24"/>
      <c r="F89" s="19"/>
      <c r="G89" s="19"/>
      <c r="H89" s="19"/>
      <c r="I89" s="19"/>
      <c r="J89" s="19"/>
      <c r="K89" s="19"/>
      <c r="L89" s="19"/>
      <c r="M89" s="19"/>
      <c r="N89" s="19"/>
      <c r="O89" s="19"/>
      <c r="P89" s="19"/>
      <c r="Q89" s="10"/>
    </row>
    <row r="90" spans="1:17" x14ac:dyDescent="0.3">
      <c r="A90" s="11"/>
      <c r="B90" s="54" t="s">
        <v>28</v>
      </c>
      <c r="C90" s="55"/>
      <c r="D90" s="55"/>
      <c r="E90" s="55"/>
      <c r="F90" s="56"/>
      <c r="G90" s="56"/>
      <c r="H90" s="56"/>
      <c r="I90" s="56"/>
      <c r="J90" s="56"/>
      <c r="K90" s="56"/>
      <c r="L90" s="56"/>
      <c r="M90" s="56"/>
      <c r="N90" s="56"/>
      <c r="O90" s="56"/>
      <c r="P90" s="56"/>
      <c r="Q90" s="10"/>
    </row>
    <row r="91" spans="1:17" x14ac:dyDescent="0.3">
      <c r="A91" s="11"/>
      <c r="B91" s="69" t="s">
        <v>29</v>
      </c>
      <c r="C91" s="58"/>
      <c r="D91" s="58"/>
      <c r="E91" s="58"/>
      <c r="F91" s="59"/>
      <c r="G91" s="59"/>
      <c r="H91" s="59"/>
      <c r="I91" s="59"/>
      <c r="J91" s="59"/>
      <c r="K91" s="59"/>
      <c r="L91" s="59"/>
      <c r="M91" s="59"/>
      <c r="N91" s="59"/>
      <c r="O91" s="59"/>
      <c r="P91" s="59"/>
      <c r="Q91" s="10"/>
    </row>
    <row r="92" spans="1:17" x14ac:dyDescent="0.3">
      <c r="A92" s="11"/>
      <c r="B92" s="60"/>
      <c r="C92" s="31" t="s">
        <v>25</v>
      </c>
      <c r="D92" s="24"/>
      <c r="E92" s="24"/>
      <c r="F92" s="19"/>
      <c r="G92" s="19"/>
      <c r="H92" s="19"/>
      <c r="I92" s="19"/>
      <c r="J92" s="19"/>
      <c r="K92" s="19"/>
      <c r="L92" s="19"/>
      <c r="M92" s="19"/>
      <c r="N92" s="19"/>
      <c r="O92" s="19"/>
      <c r="P92" s="19"/>
      <c r="Q92" s="10"/>
    </row>
    <row r="93" spans="1:17" x14ac:dyDescent="0.3">
      <c r="A93" s="11"/>
      <c r="B93" s="70" t="s">
        <v>30</v>
      </c>
      <c r="C93" s="61"/>
      <c r="D93" s="61"/>
      <c r="E93" s="61"/>
      <c r="F93" s="62"/>
      <c r="G93" s="62"/>
      <c r="H93" s="62"/>
      <c r="I93" s="62"/>
      <c r="J93" s="62"/>
      <c r="K93" s="62"/>
      <c r="L93" s="62"/>
      <c r="M93" s="62"/>
      <c r="N93" s="62"/>
      <c r="O93" s="62"/>
      <c r="P93" s="62"/>
      <c r="Q93" s="10"/>
    </row>
    <row r="94" spans="1:17" x14ac:dyDescent="0.3">
      <c r="A94" s="11"/>
      <c r="B94" s="31" t="s">
        <v>31</v>
      </c>
      <c r="C94" s="24"/>
      <c r="D94" s="24"/>
      <c r="E94" s="24"/>
      <c r="F94" s="19"/>
      <c r="G94" s="19"/>
      <c r="H94" s="19"/>
      <c r="I94" s="19"/>
      <c r="J94" s="19"/>
      <c r="K94" s="19"/>
      <c r="L94" s="19"/>
      <c r="M94" s="19"/>
      <c r="N94" s="19"/>
      <c r="O94" s="19"/>
      <c r="P94" s="19"/>
      <c r="Q94" s="10"/>
    </row>
    <row r="95" spans="1:17" x14ac:dyDescent="0.3">
      <c r="A95" s="11"/>
      <c r="B95" s="69" t="s">
        <v>32</v>
      </c>
      <c r="C95" s="58"/>
      <c r="D95" s="58"/>
      <c r="E95" s="58"/>
      <c r="F95" s="59"/>
      <c r="G95" s="59"/>
      <c r="H95" s="59"/>
      <c r="I95" s="59"/>
      <c r="J95" s="59"/>
      <c r="K95" s="59"/>
      <c r="L95" s="59"/>
      <c r="M95" s="59"/>
      <c r="N95" s="59"/>
      <c r="O95" s="59"/>
      <c r="P95" s="59"/>
      <c r="Q95" s="10"/>
    </row>
    <row r="96" spans="1:17" x14ac:dyDescent="0.3">
      <c r="A96" s="11"/>
      <c r="B96" s="63"/>
      <c r="C96" s="23" t="s">
        <v>100</v>
      </c>
      <c r="D96" s="24"/>
      <c r="E96" s="24"/>
      <c r="F96" s="19"/>
      <c r="G96" s="19"/>
      <c r="H96" s="19"/>
      <c r="I96" s="19"/>
      <c r="J96" s="19"/>
      <c r="K96" s="19"/>
      <c r="L96" s="19"/>
      <c r="M96" s="19"/>
      <c r="N96" s="19"/>
      <c r="O96" s="19"/>
      <c r="P96" s="19"/>
      <c r="Q96" s="10"/>
    </row>
    <row r="97" spans="1:17" x14ac:dyDescent="0.3">
      <c r="A97" s="11"/>
      <c r="B97" s="64"/>
      <c r="C97" s="23" t="s">
        <v>101</v>
      </c>
      <c r="D97" s="24"/>
      <c r="E97" s="24"/>
      <c r="F97" s="19"/>
      <c r="G97" s="19"/>
      <c r="H97" s="19"/>
      <c r="I97" s="19"/>
      <c r="J97" s="19"/>
      <c r="K97" s="19"/>
      <c r="L97" s="19"/>
      <c r="M97" s="19"/>
      <c r="N97" s="19"/>
      <c r="O97" s="19"/>
      <c r="P97" s="19"/>
      <c r="Q97" s="10"/>
    </row>
    <row r="98" spans="1:17" x14ac:dyDescent="0.3">
      <c r="A98" s="11"/>
      <c r="B98" s="64"/>
      <c r="C98" s="23" t="s">
        <v>102</v>
      </c>
      <c r="D98" s="24"/>
      <c r="E98" s="24"/>
      <c r="F98" s="19"/>
      <c r="G98" s="19"/>
      <c r="H98" s="19"/>
      <c r="I98" s="19"/>
      <c r="J98" s="19"/>
      <c r="K98" s="19"/>
      <c r="L98" s="19"/>
      <c r="M98" s="19"/>
      <c r="N98" s="19"/>
      <c r="O98" s="19"/>
      <c r="P98" s="19"/>
      <c r="Q98" s="10"/>
    </row>
    <row r="99" spans="1:17" x14ac:dyDescent="0.3">
      <c r="A99" s="11"/>
      <c r="B99" s="64"/>
      <c r="C99" s="23" t="s">
        <v>103</v>
      </c>
      <c r="D99" s="24"/>
      <c r="E99" s="24"/>
      <c r="F99" s="19"/>
      <c r="G99" s="19"/>
      <c r="H99" s="19"/>
      <c r="I99" s="19"/>
      <c r="J99" s="19"/>
      <c r="K99" s="19"/>
      <c r="L99" s="19"/>
      <c r="M99" s="19"/>
      <c r="N99" s="19"/>
      <c r="O99" s="19"/>
      <c r="P99" s="19"/>
      <c r="Q99" s="10"/>
    </row>
    <row r="100" spans="1:17" x14ac:dyDescent="0.3">
      <c r="A100" s="11"/>
      <c r="B100" s="64"/>
      <c r="C100" s="23" t="s">
        <v>104</v>
      </c>
      <c r="D100" s="24"/>
      <c r="E100" s="24"/>
      <c r="F100" s="19"/>
      <c r="G100" s="19"/>
      <c r="H100" s="19"/>
      <c r="I100" s="19"/>
      <c r="J100" s="19"/>
      <c r="K100" s="19"/>
      <c r="L100" s="19"/>
      <c r="M100" s="19"/>
      <c r="N100" s="19"/>
      <c r="O100" s="19"/>
      <c r="P100" s="19"/>
      <c r="Q100" s="10"/>
    </row>
    <row r="101" spans="1:17" x14ac:dyDescent="0.3">
      <c r="A101" s="11"/>
      <c r="B101" s="65" t="s">
        <v>33</v>
      </c>
      <c r="C101" s="66"/>
      <c r="D101" s="66"/>
      <c r="E101" s="66"/>
      <c r="F101" s="67"/>
      <c r="G101" s="67"/>
      <c r="H101" s="67"/>
      <c r="I101" s="67"/>
      <c r="J101" s="67"/>
      <c r="K101" s="67"/>
      <c r="L101" s="67"/>
      <c r="M101" s="67"/>
      <c r="N101" s="67"/>
      <c r="O101" s="67"/>
      <c r="P101" s="67"/>
      <c r="Q101" s="10"/>
    </row>
    <row r="102" spans="1:17" x14ac:dyDescent="0.3">
      <c r="A102" s="11"/>
      <c r="B102" s="68" t="s">
        <v>34</v>
      </c>
      <c r="C102" s="66"/>
      <c r="D102" s="66"/>
      <c r="E102" s="66"/>
      <c r="F102" s="67"/>
      <c r="G102" s="67"/>
      <c r="H102" s="67"/>
      <c r="I102" s="67"/>
      <c r="J102" s="67"/>
      <c r="K102" s="67"/>
      <c r="L102" s="67"/>
      <c r="M102" s="67"/>
      <c r="N102" s="67"/>
      <c r="O102" s="67"/>
      <c r="P102" s="67"/>
      <c r="Q102" s="10"/>
    </row>
    <row r="103" spans="1:17" x14ac:dyDescent="0.3">
      <c r="A103" s="30" t="s">
        <v>5</v>
      </c>
      <c r="B103" s="12" t="s">
        <v>198</v>
      </c>
    </row>
    <row r="104" spans="1:17" x14ac:dyDescent="0.3">
      <c r="A104" s="30" t="s">
        <v>4</v>
      </c>
      <c r="B104" s="12" t="s">
        <v>39</v>
      </c>
    </row>
    <row r="105" spans="1:17" x14ac:dyDescent="0.3">
      <c r="A105" s="30" t="s">
        <v>4</v>
      </c>
      <c r="B105" s="12" t="s">
        <v>76</v>
      </c>
    </row>
    <row r="106" spans="1:17" x14ac:dyDescent="0.3">
      <c r="A106" s="30" t="s">
        <v>4</v>
      </c>
      <c r="B106" s="12" t="s">
        <v>210</v>
      </c>
    </row>
    <row r="107" spans="1:17" x14ac:dyDescent="0.3">
      <c r="A107" s="30" t="s">
        <v>4</v>
      </c>
      <c r="B107" s="5" t="s">
        <v>209</v>
      </c>
    </row>
    <row r="108" spans="1:17" x14ac:dyDescent="0.3">
      <c r="A108" s="30" t="s">
        <v>4</v>
      </c>
      <c r="B108" s="5" t="s">
        <v>185</v>
      </c>
    </row>
    <row r="109" spans="1:17" x14ac:dyDescent="0.3">
      <c r="A109" s="30" t="s">
        <v>4</v>
      </c>
      <c r="B109" s="5" t="s">
        <v>186</v>
      </c>
    </row>
  </sheetData>
  <mergeCells count="2">
    <mergeCell ref="A1:C1"/>
    <mergeCell ref="D1:L1"/>
  </mergeCells>
  <phoneticPr fontId="2"/>
  <pageMargins left="0.70866141732283472" right="0.51181102362204722" top="0.74803149606299213" bottom="0.35433070866141736" header="0.31496062992125984" footer="0.11811023622047245"/>
  <pageSetup paperSize="8" scale="77" fitToHeight="0" orientation="landscape" r:id="rId1"/>
  <headerFooter>
    <oddFooter>&amp;C&amp;P/&amp;N</oddFooter>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50"/>
  <sheetViews>
    <sheetView showGridLines="0" view="pageLayout" topLeftCell="A22" zoomScale="70" zoomScaleNormal="55" zoomScalePageLayoutView="70" workbookViewId="0">
      <selection activeCell="D18" sqref="D18"/>
    </sheetView>
  </sheetViews>
  <sheetFormatPr defaultColWidth="9.140625" defaultRowHeight="12" x14ac:dyDescent="0.3"/>
  <cols>
    <col min="1" max="1" width="3.140625" style="5" customWidth="1"/>
    <col min="2" max="3" width="9.140625" style="5"/>
    <col min="4" max="4" width="15.85546875" style="5" bestFit="1" customWidth="1"/>
    <col min="5" max="5" width="15.85546875" style="5" customWidth="1"/>
    <col min="6" max="16" width="15" style="5" customWidth="1"/>
    <col min="17" max="17" width="4" style="5" customWidth="1"/>
    <col min="18" max="16384" width="9.140625" style="5"/>
  </cols>
  <sheetData>
    <row r="1" spans="1:17" ht="25.5" customHeight="1" x14ac:dyDescent="0.3">
      <c r="A1" s="165"/>
      <c r="B1" s="166"/>
      <c r="C1" s="166"/>
      <c r="D1" s="166" t="str">
        <f ca="1">RIGHT(CELL("filename",A2),LEN(CELL("filename",A2))-FIND("]",CELL("filename",A2)))</f>
        <v>貸借対照表</v>
      </c>
      <c r="E1" s="166"/>
      <c r="F1" s="166"/>
      <c r="G1" s="166"/>
      <c r="H1" s="166"/>
      <c r="I1" s="166"/>
      <c r="J1" s="166"/>
      <c r="K1" s="166"/>
      <c r="L1" s="166"/>
      <c r="M1" s="113"/>
      <c r="N1" s="113"/>
      <c r="O1" s="34" t="s">
        <v>2</v>
      </c>
      <c r="P1" s="29" t="s">
        <v>160</v>
      </c>
      <c r="Q1" s="112"/>
    </row>
    <row r="2" spans="1:17" x14ac:dyDescent="0.3">
      <c r="A2" s="1"/>
      <c r="B2" s="2"/>
      <c r="C2" s="2"/>
      <c r="D2" s="8"/>
      <c r="E2" s="8"/>
      <c r="F2" s="8"/>
      <c r="G2" s="8"/>
      <c r="H2" s="8"/>
      <c r="I2" s="8"/>
      <c r="J2" s="8"/>
      <c r="K2" s="3"/>
      <c r="L2" s="9"/>
      <c r="M2" s="9"/>
      <c r="N2" s="9"/>
      <c r="O2" s="9"/>
      <c r="P2" s="9" t="s">
        <v>38</v>
      </c>
      <c r="Q2" s="10"/>
    </row>
    <row r="3" spans="1:17" x14ac:dyDescent="0.3">
      <c r="A3" s="6"/>
      <c r="B3" s="71" t="s">
        <v>36</v>
      </c>
      <c r="C3" s="72"/>
      <c r="D3" s="72"/>
      <c r="E3" s="72"/>
      <c r="F3" s="73" t="s">
        <v>35</v>
      </c>
      <c r="G3" s="74"/>
      <c r="H3" s="74"/>
      <c r="I3" s="74"/>
      <c r="J3" s="74"/>
      <c r="K3" s="75"/>
      <c r="L3" s="75"/>
      <c r="M3" s="75"/>
      <c r="N3" s="75"/>
      <c r="O3" s="75"/>
      <c r="P3" s="76"/>
      <c r="Q3" s="10"/>
    </row>
    <row r="4" spans="1:17" x14ac:dyDescent="0.3">
      <c r="A4" s="6"/>
      <c r="B4" s="116"/>
      <c r="C4" s="117"/>
      <c r="D4" s="117"/>
      <c r="E4" s="117"/>
      <c r="F4" s="73">
        <v>0</v>
      </c>
      <c r="G4" s="74">
        <f>+F4+1</f>
        <v>1</v>
      </c>
      <c r="H4" s="74">
        <f t="shared" ref="H4:P4" si="0">+G4+1</f>
        <v>2</v>
      </c>
      <c r="I4" s="74">
        <f t="shared" si="0"/>
        <v>3</v>
      </c>
      <c r="J4" s="74">
        <f t="shared" si="0"/>
        <v>4</v>
      </c>
      <c r="K4" s="75">
        <f t="shared" si="0"/>
        <v>5</v>
      </c>
      <c r="L4" s="75">
        <f t="shared" si="0"/>
        <v>6</v>
      </c>
      <c r="M4" s="75">
        <f t="shared" si="0"/>
        <v>7</v>
      </c>
      <c r="N4" s="75">
        <f t="shared" si="0"/>
        <v>8</v>
      </c>
      <c r="O4" s="75">
        <f t="shared" si="0"/>
        <v>9</v>
      </c>
      <c r="P4" s="76">
        <f t="shared" si="0"/>
        <v>10</v>
      </c>
      <c r="Q4" s="10"/>
    </row>
    <row r="5" spans="1:17" x14ac:dyDescent="0.3">
      <c r="A5" s="11"/>
      <c r="B5" s="77"/>
      <c r="C5" s="78"/>
      <c r="D5" s="78"/>
      <c r="E5" s="78"/>
      <c r="F5" s="79">
        <v>2019</v>
      </c>
      <c r="G5" s="79">
        <v>2020</v>
      </c>
      <c r="H5" s="79">
        <v>2021</v>
      </c>
      <c r="I5" s="79">
        <v>2022</v>
      </c>
      <c r="J5" s="79">
        <v>2023</v>
      </c>
      <c r="K5" s="79">
        <v>2024</v>
      </c>
      <c r="L5" s="79">
        <v>2025</v>
      </c>
      <c r="M5" s="79">
        <v>2026</v>
      </c>
      <c r="N5" s="79">
        <v>2027</v>
      </c>
      <c r="O5" s="79">
        <v>2028</v>
      </c>
      <c r="P5" s="79">
        <v>2029</v>
      </c>
      <c r="Q5" s="10"/>
    </row>
    <row r="6" spans="1:17" x14ac:dyDescent="0.3">
      <c r="A6" s="11"/>
      <c r="B6" s="44"/>
      <c r="C6" s="22"/>
      <c r="D6" s="23" t="s">
        <v>107</v>
      </c>
      <c r="E6" s="25"/>
      <c r="F6" s="19"/>
      <c r="G6" s="19"/>
      <c r="H6" s="19"/>
      <c r="I6" s="19"/>
      <c r="J6" s="19"/>
      <c r="K6" s="19"/>
      <c r="L6" s="19"/>
      <c r="M6" s="19"/>
      <c r="N6" s="19"/>
      <c r="O6" s="19"/>
      <c r="P6" s="19"/>
      <c r="Q6" s="10"/>
    </row>
    <row r="7" spans="1:17" x14ac:dyDescent="0.3">
      <c r="A7" s="11"/>
      <c r="B7" s="45"/>
      <c r="C7" s="11"/>
      <c r="D7" s="23" t="s">
        <v>108</v>
      </c>
      <c r="E7" s="25"/>
      <c r="F7" s="19"/>
      <c r="G7" s="19"/>
      <c r="H7" s="19"/>
      <c r="I7" s="19"/>
      <c r="J7" s="19"/>
      <c r="K7" s="19"/>
      <c r="L7" s="19"/>
      <c r="M7" s="19"/>
      <c r="N7" s="19"/>
      <c r="O7" s="19"/>
      <c r="P7" s="19"/>
      <c r="Q7" s="10"/>
    </row>
    <row r="8" spans="1:17" x14ac:dyDescent="0.3">
      <c r="A8" s="11"/>
      <c r="B8" s="45"/>
      <c r="C8" s="11"/>
      <c r="D8" s="23" t="s">
        <v>109</v>
      </c>
      <c r="E8" s="25"/>
      <c r="F8" s="27"/>
      <c r="G8" s="27"/>
      <c r="H8" s="27"/>
      <c r="I8" s="27"/>
      <c r="J8" s="27"/>
      <c r="K8" s="27"/>
      <c r="L8" s="27"/>
      <c r="M8" s="27"/>
      <c r="N8" s="27"/>
      <c r="O8" s="27"/>
      <c r="P8" s="27"/>
      <c r="Q8" s="10"/>
    </row>
    <row r="9" spans="1:17" x14ac:dyDescent="0.3">
      <c r="A9" s="11"/>
      <c r="B9" s="45"/>
      <c r="C9" s="11"/>
      <c r="D9" s="23" t="s">
        <v>110</v>
      </c>
      <c r="E9" s="25"/>
      <c r="F9" s="27"/>
      <c r="G9" s="27"/>
      <c r="H9" s="27"/>
      <c r="I9" s="27"/>
      <c r="J9" s="27"/>
      <c r="K9" s="27"/>
      <c r="L9" s="27"/>
      <c r="M9" s="27"/>
      <c r="N9" s="27"/>
      <c r="O9" s="27"/>
      <c r="P9" s="27"/>
      <c r="Q9" s="10"/>
    </row>
    <row r="10" spans="1:17" x14ac:dyDescent="0.3">
      <c r="A10" s="11"/>
      <c r="B10" s="45"/>
      <c r="C10" s="11"/>
      <c r="D10" s="23" t="s">
        <v>111</v>
      </c>
      <c r="E10" s="25"/>
      <c r="F10" s="27"/>
      <c r="G10" s="27"/>
      <c r="H10" s="27"/>
      <c r="I10" s="27"/>
      <c r="J10" s="27"/>
      <c r="K10" s="27"/>
      <c r="L10" s="27"/>
      <c r="M10" s="27"/>
      <c r="N10" s="27"/>
      <c r="O10" s="27"/>
      <c r="P10" s="27"/>
      <c r="Q10" s="10"/>
    </row>
    <row r="11" spans="1:17" x14ac:dyDescent="0.3">
      <c r="A11" s="11"/>
      <c r="B11" s="45"/>
      <c r="C11" s="11"/>
      <c r="D11" s="23" t="s">
        <v>112</v>
      </c>
      <c r="E11" s="25"/>
      <c r="F11" s="27"/>
      <c r="G11" s="27"/>
      <c r="H11" s="27"/>
      <c r="I11" s="27"/>
      <c r="J11" s="27"/>
      <c r="K11" s="27"/>
      <c r="L11" s="27"/>
      <c r="M11" s="27"/>
      <c r="N11" s="27"/>
      <c r="O11" s="27"/>
      <c r="P11" s="27"/>
      <c r="Q11" s="10"/>
    </row>
    <row r="12" spans="1:17" x14ac:dyDescent="0.3">
      <c r="A12" s="11"/>
      <c r="B12" s="45"/>
      <c r="C12" s="11"/>
      <c r="D12" s="23" t="s">
        <v>127</v>
      </c>
      <c r="E12" s="25"/>
      <c r="F12" s="27"/>
      <c r="G12" s="27"/>
      <c r="H12" s="27"/>
      <c r="I12" s="27"/>
      <c r="J12" s="27"/>
      <c r="K12" s="27"/>
      <c r="L12" s="27"/>
      <c r="M12" s="27"/>
      <c r="N12" s="27"/>
      <c r="O12" s="27"/>
      <c r="P12" s="27"/>
      <c r="Q12" s="10"/>
    </row>
    <row r="13" spans="1:17" x14ac:dyDescent="0.3">
      <c r="A13" s="11"/>
      <c r="B13" s="45"/>
      <c r="C13" s="13" t="s">
        <v>105</v>
      </c>
      <c r="D13" s="14"/>
      <c r="E13" s="15"/>
      <c r="F13" s="27"/>
      <c r="G13" s="27"/>
      <c r="H13" s="27"/>
      <c r="I13" s="27"/>
      <c r="J13" s="27"/>
      <c r="K13" s="27"/>
      <c r="L13" s="27"/>
      <c r="M13" s="27"/>
      <c r="N13" s="27"/>
      <c r="O13" s="27"/>
      <c r="P13" s="27"/>
      <c r="Q13" s="10"/>
    </row>
    <row r="14" spans="1:17" x14ac:dyDescent="0.3">
      <c r="A14" s="11"/>
      <c r="B14" s="45"/>
      <c r="C14" s="20"/>
      <c r="D14" s="14" t="s">
        <v>128</v>
      </c>
      <c r="E14" s="15"/>
      <c r="F14" s="27"/>
      <c r="G14" s="27"/>
      <c r="H14" s="27"/>
      <c r="I14" s="27"/>
      <c r="J14" s="27"/>
      <c r="K14" s="27"/>
      <c r="L14" s="27"/>
      <c r="M14" s="27"/>
      <c r="N14" s="27"/>
      <c r="O14" s="27"/>
      <c r="P14" s="27"/>
      <c r="Q14" s="10"/>
    </row>
    <row r="15" spans="1:17" x14ac:dyDescent="0.3">
      <c r="A15" s="11"/>
      <c r="B15" s="45"/>
      <c r="C15" s="26"/>
      <c r="D15" s="14" t="s">
        <v>129</v>
      </c>
      <c r="E15" s="15"/>
      <c r="F15" s="27"/>
      <c r="G15" s="27"/>
      <c r="H15" s="27"/>
      <c r="I15" s="27"/>
      <c r="J15" s="27"/>
      <c r="K15" s="27"/>
      <c r="L15" s="27"/>
      <c r="M15" s="27"/>
      <c r="N15" s="27"/>
      <c r="O15" s="27"/>
      <c r="P15" s="27"/>
      <c r="Q15" s="10"/>
    </row>
    <row r="16" spans="1:17" x14ac:dyDescent="0.3">
      <c r="A16" s="11"/>
      <c r="B16" s="45"/>
      <c r="C16" s="26"/>
      <c r="D16" s="14" t="s">
        <v>130</v>
      </c>
      <c r="E16" s="15"/>
      <c r="F16" s="27"/>
      <c r="G16" s="27"/>
      <c r="H16" s="27"/>
      <c r="I16" s="27"/>
      <c r="J16" s="27"/>
      <c r="K16" s="27"/>
      <c r="L16" s="27"/>
      <c r="M16" s="27"/>
      <c r="N16" s="27"/>
      <c r="O16" s="27"/>
      <c r="P16" s="27"/>
      <c r="Q16" s="10"/>
    </row>
    <row r="17" spans="1:17" x14ac:dyDescent="0.3">
      <c r="A17" s="11"/>
      <c r="B17" s="45"/>
      <c r="C17" s="26"/>
      <c r="D17" s="14" t="s">
        <v>131</v>
      </c>
      <c r="E17" s="15"/>
      <c r="F17" s="27"/>
      <c r="G17" s="27"/>
      <c r="H17" s="27"/>
      <c r="I17" s="27"/>
      <c r="J17" s="27"/>
      <c r="K17" s="27"/>
      <c r="L17" s="27"/>
      <c r="M17" s="27"/>
      <c r="N17" s="27"/>
      <c r="O17" s="27"/>
      <c r="P17" s="27"/>
      <c r="Q17" s="10"/>
    </row>
    <row r="18" spans="1:17" x14ac:dyDescent="0.3">
      <c r="A18" s="11"/>
      <c r="B18" s="45"/>
      <c r="C18" s="26"/>
      <c r="D18" s="14" t="s">
        <v>132</v>
      </c>
      <c r="E18" s="15"/>
      <c r="F18" s="27"/>
      <c r="G18" s="27"/>
      <c r="H18" s="27"/>
      <c r="I18" s="27"/>
      <c r="J18" s="27"/>
      <c r="K18" s="27"/>
      <c r="L18" s="27"/>
      <c r="M18" s="27"/>
      <c r="N18" s="27"/>
      <c r="O18" s="27"/>
      <c r="P18" s="27"/>
      <c r="Q18" s="10"/>
    </row>
    <row r="19" spans="1:17" x14ac:dyDescent="0.3">
      <c r="A19" s="11"/>
      <c r="B19" s="45"/>
      <c r="C19" s="13" t="s">
        <v>106</v>
      </c>
      <c r="D19" s="14"/>
      <c r="E19" s="15"/>
      <c r="F19" s="27"/>
      <c r="G19" s="27"/>
      <c r="H19" s="27"/>
      <c r="I19" s="27"/>
      <c r="J19" s="27"/>
      <c r="K19" s="27"/>
      <c r="L19" s="27"/>
      <c r="M19" s="27"/>
      <c r="N19" s="27"/>
      <c r="O19" s="27"/>
      <c r="P19" s="27"/>
      <c r="Q19" s="10"/>
    </row>
    <row r="20" spans="1:17" x14ac:dyDescent="0.3">
      <c r="A20" s="11"/>
      <c r="B20" s="41" t="s">
        <v>140</v>
      </c>
      <c r="C20" s="42"/>
      <c r="D20" s="42"/>
      <c r="E20" s="80"/>
      <c r="F20" s="43"/>
      <c r="G20" s="43"/>
      <c r="H20" s="43"/>
      <c r="I20" s="43"/>
      <c r="J20" s="43"/>
      <c r="K20" s="43"/>
      <c r="L20" s="43"/>
      <c r="M20" s="43"/>
      <c r="N20" s="43"/>
      <c r="O20" s="43"/>
      <c r="P20" s="43"/>
      <c r="Q20" s="10"/>
    </row>
    <row r="21" spans="1:17" x14ac:dyDescent="0.3">
      <c r="A21" s="11"/>
      <c r="B21" s="85" t="s">
        <v>140</v>
      </c>
      <c r="C21" s="86"/>
      <c r="D21" s="87"/>
      <c r="E21" s="88"/>
      <c r="F21" s="89"/>
      <c r="G21" s="89"/>
      <c r="H21" s="89"/>
      <c r="I21" s="89"/>
      <c r="J21" s="89"/>
      <c r="K21" s="89"/>
      <c r="L21" s="89"/>
      <c r="M21" s="89"/>
      <c r="N21" s="89"/>
      <c r="O21" s="89"/>
      <c r="P21" s="89"/>
      <c r="Q21" s="10"/>
    </row>
    <row r="22" spans="1:17" x14ac:dyDescent="0.3">
      <c r="A22" s="11"/>
      <c r="B22" s="44"/>
      <c r="C22" s="22"/>
      <c r="D22" s="37" t="s">
        <v>114</v>
      </c>
      <c r="E22" s="38"/>
      <c r="F22" s="40"/>
      <c r="G22" s="40"/>
      <c r="H22" s="40"/>
      <c r="I22" s="40"/>
      <c r="J22" s="40"/>
      <c r="K22" s="40"/>
      <c r="L22" s="40"/>
      <c r="M22" s="40"/>
      <c r="N22" s="40"/>
      <c r="O22" s="40"/>
      <c r="P22" s="40"/>
      <c r="Q22" s="10"/>
    </row>
    <row r="23" spans="1:17" x14ac:dyDescent="0.3">
      <c r="A23" s="11"/>
      <c r="B23" s="45"/>
      <c r="C23" s="11"/>
      <c r="D23" s="37" t="s">
        <v>115</v>
      </c>
      <c r="E23" s="38"/>
      <c r="F23" s="40"/>
      <c r="G23" s="40"/>
      <c r="H23" s="40"/>
      <c r="I23" s="40"/>
      <c r="J23" s="40"/>
      <c r="K23" s="40"/>
      <c r="L23" s="40"/>
      <c r="M23" s="40"/>
      <c r="N23" s="40"/>
      <c r="O23" s="40"/>
      <c r="P23" s="40"/>
      <c r="Q23" s="10"/>
    </row>
    <row r="24" spans="1:17" x14ac:dyDescent="0.3">
      <c r="A24" s="11"/>
      <c r="B24" s="45"/>
      <c r="C24" s="11"/>
      <c r="D24" s="37" t="s">
        <v>117</v>
      </c>
      <c r="E24" s="38"/>
      <c r="F24" s="40"/>
      <c r="G24" s="40"/>
      <c r="H24" s="40"/>
      <c r="I24" s="40"/>
      <c r="J24" s="40"/>
      <c r="K24" s="40"/>
      <c r="L24" s="40"/>
      <c r="M24" s="40"/>
      <c r="N24" s="40"/>
      <c r="O24" s="40"/>
      <c r="P24" s="40"/>
      <c r="Q24" s="10"/>
    </row>
    <row r="25" spans="1:17" x14ac:dyDescent="0.3">
      <c r="A25" s="11"/>
      <c r="B25" s="45"/>
      <c r="C25" s="11"/>
      <c r="D25" s="39" t="s">
        <v>116</v>
      </c>
      <c r="E25" s="38"/>
      <c r="F25" s="40"/>
      <c r="G25" s="40"/>
      <c r="H25" s="40"/>
      <c r="I25" s="40"/>
      <c r="J25" s="40"/>
      <c r="K25" s="40"/>
      <c r="L25" s="40"/>
      <c r="M25" s="40"/>
      <c r="N25" s="40"/>
      <c r="O25" s="40"/>
      <c r="P25" s="40"/>
      <c r="Q25" s="10"/>
    </row>
    <row r="26" spans="1:17" x14ac:dyDescent="0.3">
      <c r="A26" s="11"/>
      <c r="B26" s="45"/>
      <c r="C26" s="11"/>
      <c r="D26" s="39" t="s">
        <v>125</v>
      </c>
      <c r="E26" s="38"/>
      <c r="F26" s="40"/>
      <c r="G26" s="40"/>
      <c r="H26" s="40"/>
      <c r="I26" s="40"/>
      <c r="J26" s="40"/>
      <c r="K26" s="40"/>
      <c r="L26" s="40"/>
      <c r="M26" s="40"/>
      <c r="N26" s="40"/>
      <c r="O26" s="40"/>
      <c r="P26" s="40"/>
      <c r="Q26" s="10"/>
    </row>
    <row r="27" spans="1:17" x14ac:dyDescent="0.3">
      <c r="A27" s="11"/>
      <c r="B27" s="45"/>
      <c r="C27" s="11"/>
      <c r="D27" s="39" t="s">
        <v>118</v>
      </c>
      <c r="E27" s="38"/>
      <c r="F27" s="40"/>
      <c r="G27" s="40"/>
      <c r="H27" s="40"/>
      <c r="I27" s="40"/>
      <c r="J27" s="40"/>
      <c r="K27" s="40"/>
      <c r="L27" s="40"/>
      <c r="M27" s="40"/>
      <c r="N27" s="40"/>
      <c r="O27" s="40"/>
      <c r="P27" s="40"/>
      <c r="Q27" s="10"/>
    </row>
    <row r="28" spans="1:17" x14ac:dyDescent="0.3">
      <c r="A28" s="11"/>
      <c r="B28" s="45"/>
      <c r="C28" s="11"/>
      <c r="D28" s="39" t="s">
        <v>126</v>
      </c>
      <c r="E28" s="38"/>
      <c r="F28" s="40"/>
      <c r="G28" s="40"/>
      <c r="H28" s="40"/>
      <c r="I28" s="40"/>
      <c r="J28" s="40"/>
      <c r="K28" s="40"/>
      <c r="L28" s="40"/>
      <c r="M28" s="40"/>
      <c r="N28" s="40"/>
      <c r="O28" s="40"/>
      <c r="P28" s="40"/>
      <c r="Q28" s="10"/>
    </row>
    <row r="29" spans="1:17" x14ac:dyDescent="0.3">
      <c r="A29" s="11"/>
      <c r="B29" s="45"/>
      <c r="C29" s="11"/>
      <c r="D29" s="39" t="s">
        <v>119</v>
      </c>
      <c r="E29" s="81"/>
      <c r="F29" s="40"/>
      <c r="G29" s="40"/>
      <c r="H29" s="40"/>
      <c r="I29" s="40"/>
      <c r="J29" s="40"/>
      <c r="K29" s="40"/>
      <c r="L29" s="40"/>
      <c r="M29" s="40"/>
      <c r="N29" s="40"/>
      <c r="O29" s="40"/>
      <c r="P29" s="40"/>
      <c r="Q29" s="10"/>
    </row>
    <row r="30" spans="1:17" x14ac:dyDescent="0.3">
      <c r="A30" s="11"/>
      <c r="B30" s="45"/>
      <c r="C30" s="13" t="s">
        <v>113</v>
      </c>
      <c r="D30" s="28"/>
      <c r="E30" s="28"/>
      <c r="F30" s="27"/>
      <c r="G30" s="27"/>
      <c r="H30" s="27"/>
      <c r="I30" s="27"/>
      <c r="J30" s="27"/>
      <c r="K30" s="27"/>
      <c r="L30" s="27"/>
      <c r="M30" s="27"/>
      <c r="N30" s="27"/>
      <c r="O30" s="27"/>
      <c r="P30" s="27"/>
      <c r="Q30" s="10"/>
    </row>
    <row r="31" spans="1:17" x14ac:dyDescent="0.3">
      <c r="A31" s="11"/>
      <c r="B31" s="45"/>
      <c r="C31" s="22"/>
      <c r="D31" s="23" t="s">
        <v>121</v>
      </c>
      <c r="E31" s="25"/>
      <c r="F31" s="19"/>
      <c r="G31" s="19"/>
      <c r="H31" s="19"/>
      <c r="I31" s="19"/>
      <c r="J31" s="19"/>
      <c r="K31" s="19"/>
      <c r="L31" s="19"/>
      <c r="M31" s="19"/>
      <c r="N31" s="19"/>
      <c r="O31" s="19"/>
      <c r="P31" s="19"/>
      <c r="Q31" s="10"/>
    </row>
    <row r="32" spans="1:17" x14ac:dyDescent="0.3">
      <c r="A32" s="11"/>
      <c r="B32" s="45"/>
      <c r="C32" s="11"/>
      <c r="D32" s="13" t="s">
        <v>122</v>
      </c>
      <c r="E32" s="14"/>
      <c r="F32" s="27"/>
      <c r="G32" s="27"/>
      <c r="H32" s="27"/>
      <c r="I32" s="27"/>
      <c r="J32" s="27"/>
      <c r="K32" s="27"/>
      <c r="L32" s="27"/>
      <c r="M32" s="27"/>
      <c r="N32" s="27"/>
      <c r="O32" s="27"/>
      <c r="P32" s="27"/>
      <c r="Q32" s="10"/>
    </row>
    <row r="33" spans="1:17" x14ac:dyDescent="0.3">
      <c r="A33" s="11"/>
      <c r="B33" s="45"/>
      <c r="C33" s="13" t="s">
        <v>120</v>
      </c>
      <c r="D33" s="14"/>
      <c r="E33" s="14"/>
      <c r="F33" s="27"/>
      <c r="G33" s="27"/>
      <c r="H33" s="27"/>
      <c r="I33" s="27"/>
      <c r="J33" s="27"/>
      <c r="K33" s="27"/>
      <c r="L33" s="27"/>
      <c r="M33" s="27"/>
      <c r="N33" s="27"/>
      <c r="O33" s="27"/>
      <c r="P33" s="27"/>
      <c r="Q33" s="10"/>
    </row>
    <row r="34" spans="1:17" x14ac:dyDescent="0.3">
      <c r="A34" s="11"/>
      <c r="B34" s="41" t="s">
        <v>138</v>
      </c>
      <c r="C34" s="42"/>
      <c r="D34" s="42"/>
      <c r="E34" s="42"/>
      <c r="F34" s="43"/>
      <c r="G34" s="43"/>
      <c r="H34" s="43"/>
      <c r="I34" s="43"/>
      <c r="J34" s="43"/>
      <c r="K34" s="43"/>
      <c r="L34" s="43"/>
      <c r="M34" s="43"/>
      <c r="N34" s="43"/>
      <c r="O34" s="43"/>
      <c r="P34" s="43"/>
      <c r="Q34" s="10"/>
    </row>
    <row r="35" spans="1:17" x14ac:dyDescent="0.3">
      <c r="A35" s="11"/>
      <c r="B35" s="45"/>
      <c r="C35" s="22"/>
      <c r="D35" s="23" t="s">
        <v>123</v>
      </c>
      <c r="E35" s="25"/>
      <c r="F35" s="19"/>
      <c r="G35" s="19"/>
      <c r="H35" s="19"/>
      <c r="I35" s="19"/>
      <c r="J35" s="19"/>
      <c r="K35" s="19"/>
      <c r="L35" s="19"/>
      <c r="M35" s="19"/>
      <c r="N35" s="19"/>
      <c r="O35" s="19"/>
      <c r="P35" s="19"/>
      <c r="Q35" s="10"/>
    </row>
    <row r="36" spans="1:17" x14ac:dyDescent="0.3">
      <c r="A36" s="11"/>
      <c r="B36" s="45"/>
      <c r="C36" s="11"/>
      <c r="D36" s="13" t="s">
        <v>134</v>
      </c>
      <c r="E36" s="14"/>
      <c r="F36" s="27"/>
      <c r="G36" s="27"/>
      <c r="H36" s="27"/>
      <c r="I36" s="27"/>
      <c r="J36" s="27"/>
      <c r="K36" s="27"/>
      <c r="L36" s="27"/>
      <c r="M36" s="27"/>
      <c r="N36" s="27"/>
      <c r="O36" s="27"/>
      <c r="P36" s="27"/>
      <c r="Q36" s="10"/>
    </row>
    <row r="37" spans="1:17" x14ac:dyDescent="0.3">
      <c r="A37" s="11"/>
      <c r="B37" s="45"/>
      <c r="C37" s="11"/>
      <c r="D37" s="22"/>
      <c r="E37" s="19" t="s">
        <v>135</v>
      </c>
      <c r="F37" s="27"/>
      <c r="G37" s="27"/>
      <c r="H37" s="27"/>
      <c r="I37" s="27"/>
      <c r="J37" s="27"/>
      <c r="K37" s="27"/>
      <c r="L37" s="27"/>
      <c r="M37" s="27"/>
      <c r="N37" s="27"/>
      <c r="O37" s="27"/>
      <c r="P37" s="27"/>
      <c r="Q37" s="10"/>
    </row>
    <row r="38" spans="1:17" x14ac:dyDescent="0.3">
      <c r="A38" s="11"/>
      <c r="B38" s="45"/>
      <c r="C38" s="11"/>
      <c r="D38" s="11"/>
      <c r="E38" s="27" t="s">
        <v>136</v>
      </c>
      <c r="F38" s="27"/>
      <c r="G38" s="27"/>
      <c r="H38" s="27"/>
      <c r="I38" s="27"/>
      <c r="J38" s="27"/>
      <c r="K38" s="27"/>
      <c r="L38" s="27"/>
      <c r="M38" s="27"/>
      <c r="N38" s="27"/>
      <c r="O38" s="27"/>
      <c r="P38" s="27"/>
      <c r="Q38" s="10"/>
    </row>
    <row r="39" spans="1:17" x14ac:dyDescent="0.3">
      <c r="A39" s="11"/>
      <c r="B39" s="45"/>
      <c r="C39" s="11"/>
      <c r="D39" s="13" t="s">
        <v>124</v>
      </c>
      <c r="E39" s="14"/>
      <c r="F39" s="27"/>
      <c r="G39" s="27"/>
      <c r="H39" s="27"/>
      <c r="I39" s="27"/>
      <c r="J39" s="27"/>
      <c r="K39" s="27"/>
      <c r="L39" s="27"/>
      <c r="M39" s="27"/>
      <c r="N39" s="27"/>
      <c r="O39" s="27"/>
      <c r="P39" s="27"/>
      <c r="Q39" s="10"/>
    </row>
    <row r="40" spans="1:17" x14ac:dyDescent="0.3">
      <c r="A40" s="11"/>
      <c r="B40" s="45"/>
      <c r="C40" s="13" t="s">
        <v>133</v>
      </c>
      <c r="D40" s="14"/>
      <c r="E40" s="14"/>
      <c r="F40" s="27"/>
      <c r="G40" s="27"/>
      <c r="H40" s="27"/>
      <c r="I40" s="27"/>
      <c r="J40" s="27"/>
      <c r="K40" s="27"/>
      <c r="L40" s="27"/>
      <c r="M40" s="27"/>
      <c r="N40" s="27"/>
      <c r="O40" s="27"/>
      <c r="P40" s="27"/>
      <c r="Q40" s="10"/>
    </row>
    <row r="41" spans="1:17" x14ac:dyDescent="0.3">
      <c r="A41" s="11"/>
      <c r="B41" s="41" t="s">
        <v>139</v>
      </c>
      <c r="C41" s="42"/>
      <c r="D41" s="42"/>
      <c r="E41" s="42"/>
      <c r="F41" s="43"/>
      <c r="G41" s="43"/>
      <c r="H41" s="43"/>
      <c r="I41" s="43"/>
      <c r="J41" s="43"/>
      <c r="K41" s="43"/>
      <c r="L41" s="43"/>
      <c r="M41" s="43"/>
      <c r="N41" s="43"/>
      <c r="O41" s="43"/>
      <c r="P41" s="43"/>
      <c r="Q41" s="10"/>
    </row>
    <row r="42" spans="1:17" x14ac:dyDescent="0.3">
      <c r="A42" s="11"/>
      <c r="B42" s="69" t="s">
        <v>137</v>
      </c>
      <c r="C42" s="90"/>
      <c r="D42" s="90"/>
      <c r="E42" s="90"/>
      <c r="F42" s="91"/>
      <c r="G42" s="91"/>
      <c r="H42" s="91"/>
      <c r="I42" s="91"/>
      <c r="J42" s="91"/>
      <c r="K42" s="91"/>
      <c r="L42" s="91"/>
      <c r="M42" s="91"/>
      <c r="N42" s="91"/>
      <c r="O42" s="91"/>
      <c r="P42" s="91"/>
      <c r="Q42" s="10"/>
    </row>
    <row r="43" spans="1:17" s="9" customFormat="1" x14ac:dyDescent="0.3">
      <c r="A43" s="11"/>
      <c r="B43" s="12"/>
      <c r="K43" s="3"/>
      <c r="Q43" s="10"/>
    </row>
    <row r="44" spans="1:17" x14ac:dyDescent="0.3">
      <c r="A44" s="13"/>
      <c r="B44" s="14"/>
      <c r="C44" s="14"/>
      <c r="D44" s="14"/>
      <c r="E44" s="14"/>
      <c r="F44" s="14"/>
      <c r="G44" s="14"/>
      <c r="H44" s="14"/>
      <c r="I44" s="14"/>
      <c r="J44" s="14"/>
      <c r="K44" s="14"/>
      <c r="L44" s="14"/>
      <c r="M44" s="14"/>
      <c r="N44" s="14"/>
      <c r="O44" s="14"/>
      <c r="P44" s="14"/>
      <c r="Q44" s="15"/>
    </row>
    <row r="45" spans="1:17" x14ac:dyDescent="0.3">
      <c r="A45" s="30" t="s">
        <v>5</v>
      </c>
      <c r="B45" s="12" t="s">
        <v>198</v>
      </c>
    </row>
    <row r="46" spans="1:17" x14ac:dyDescent="0.3">
      <c r="A46" s="30" t="s">
        <v>4</v>
      </c>
      <c r="B46" s="12" t="s">
        <v>39</v>
      </c>
    </row>
    <row r="47" spans="1:17" x14ac:dyDescent="0.3">
      <c r="A47" s="30" t="s">
        <v>4</v>
      </c>
      <c r="B47" s="12" t="s">
        <v>40</v>
      </c>
    </row>
    <row r="48" spans="1:17" x14ac:dyDescent="0.3">
      <c r="A48" s="30" t="s">
        <v>4</v>
      </c>
      <c r="B48" s="12" t="s">
        <v>76</v>
      </c>
    </row>
    <row r="49" spans="1:2" x14ac:dyDescent="0.3">
      <c r="A49" s="30" t="s">
        <v>4</v>
      </c>
      <c r="B49" s="12" t="s">
        <v>42</v>
      </c>
    </row>
    <row r="50" spans="1:2" x14ac:dyDescent="0.3">
      <c r="A50" s="30" t="s">
        <v>4</v>
      </c>
      <c r="B50" s="12" t="s">
        <v>43</v>
      </c>
    </row>
  </sheetData>
  <mergeCells count="2">
    <mergeCell ref="A1:C1"/>
    <mergeCell ref="D1:L1"/>
  </mergeCells>
  <phoneticPr fontId="2"/>
  <pageMargins left="0.70866141732283472" right="0.51181102362204722" top="0.74803149606299213" bottom="0.35433070866141736" header="0.31496062992125984" footer="0.11811023622047245"/>
  <pageSetup paperSize="8" scale="88"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47"/>
  <sheetViews>
    <sheetView showGridLines="0" view="pageLayout" topLeftCell="A22" zoomScale="70" zoomScaleNormal="55" zoomScalePageLayoutView="70" workbookViewId="0">
      <selection sqref="A1:C1"/>
    </sheetView>
  </sheetViews>
  <sheetFormatPr defaultColWidth="9.140625" defaultRowHeight="12" x14ac:dyDescent="0.3"/>
  <cols>
    <col min="1" max="1" width="3.140625" style="5" customWidth="1"/>
    <col min="2" max="3" width="9.140625" style="5"/>
    <col min="4" max="4" width="24.140625" style="5" customWidth="1"/>
    <col min="5" max="15" width="13.5703125" style="5" customWidth="1"/>
    <col min="16" max="16" width="6.7109375" style="5" customWidth="1"/>
    <col min="17" max="16384" width="9.140625" style="5"/>
  </cols>
  <sheetData>
    <row r="1" spans="1:16" ht="25.5" customHeight="1" x14ac:dyDescent="0.3">
      <c r="A1" s="165"/>
      <c r="B1" s="166"/>
      <c r="C1" s="166"/>
      <c r="D1" s="166" t="str">
        <f ca="1">RIGHT(CELL("filename",A2),LEN(CELL("filename",A2))-FIND("]",CELL("filename",A2)))</f>
        <v>キャッシュフロー計算書</v>
      </c>
      <c r="E1" s="166"/>
      <c r="F1" s="166"/>
      <c r="G1" s="166"/>
      <c r="H1" s="166"/>
      <c r="I1" s="166"/>
      <c r="J1" s="166"/>
      <c r="K1" s="166"/>
      <c r="L1" s="113"/>
      <c r="M1" s="113"/>
      <c r="N1" s="34" t="s">
        <v>2</v>
      </c>
      <c r="O1" s="29" t="s">
        <v>161</v>
      </c>
      <c r="P1" s="112"/>
    </row>
    <row r="2" spans="1:16" ht="29.25" customHeight="1" x14ac:dyDescent="0.3">
      <c r="A2" s="1"/>
      <c r="B2" s="2"/>
      <c r="C2" s="2"/>
      <c r="D2" s="8"/>
      <c r="E2" s="8"/>
      <c r="F2" s="8"/>
      <c r="G2" s="8"/>
      <c r="H2" s="8"/>
      <c r="I2" s="8"/>
      <c r="J2" s="3"/>
      <c r="K2" s="9"/>
      <c r="L2" s="9"/>
      <c r="M2" s="9"/>
      <c r="N2" s="9"/>
      <c r="O2" s="9" t="s">
        <v>38</v>
      </c>
      <c r="P2" s="10"/>
    </row>
    <row r="3" spans="1:16" x14ac:dyDescent="0.3">
      <c r="A3" s="6"/>
      <c r="B3" s="94" t="s">
        <v>36</v>
      </c>
      <c r="C3" s="95"/>
      <c r="D3" s="95"/>
      <c r="E3" s="96" t="s">
        <v>35</v>
      </c>
      <c r="F3" s="97"/>
      <c r="G3" s="97"/>
      <c r="H3" s="97"/>
      <c r="I3" s="97"/>
      <c r="J3" s="98"/>
      <c r="K3" s="98"/>
      <c r="L3" s="98"/>
      <c r="M3" s="98"/>
      <c r="N3" s="98"/>
      <c r="O3" s="99"/>
      <c r="P3" s="10"/>
    </row>
    <row r="4" spans="1:16" x14ac:dyDescent="0.3">
      <c r="A4" s="6"/>
      <c r="B4" s="114"/>
      <c r="C4" s="115"/>
      <c r="D4" s="115"/>
      <c r="E4" s="96">
        <v>0</v>
      </c>
      <c r="F4" s="97">
        <f t="shared" ref="F4:O4" si="0">+E4+1</f>
        <v>1</v>
      </c>
      <c r="G4" s="97">
        <f t="shared" si="0"/>
        <v>2</v>
      </c>
      <c r="H4" s="97">
        <f t="shared" si="0"/>
        <v>3</v>
      </c>
      <c r="I4" s="97">
        <f t="shared" si="0"/>
        <v>4</v>
      </c>
      <c r="J4" s="98">
        <f t="shared" si="0"/>
        <v>5</v>
      </c>
      <c r="K4" s="98">
        <f t="shared" si="0"/>
        <v>6</v>
      </c>
      <c r="L4" s="98">
        <f t="shared" si="0"/>
        <v>7</v>
      </c>
      <c r="M4" s="98">
        <f t="shared" si="0"/>
        <v>8</v>
      </c>
      <c r="N4" s="98">
        <f t="shared" si="0"/>
        <v>9</v>
      </c>
      <c r="O4" s="99">
        <f t="shared" si="0"/>
        <v>10</v>
      </c>
      <c r="P4" s="10"/>
    </row>
    <row r="5" spans="1:16" x14ac:dyDescent="0.3">
      <c r="A5" s="11"/>
      <c r="B5" s="100"/>
      <c r="C5" s="101"/>
      <c r="D5" s="101"/>
      <c r="E5" s="102">
        <v>2019</v>
      </c>
      <c r="F5" s="102">
        <v>2020</v>
      </c>
      <c r="G5" s="102">
        <v>2021</v>
      </c>
      <c r="H5" s="102">
        <v>2022</v>
      </c>
      <c r="I5" s="102">
        <v>2023</v>
      </c>
      <c r="J5" s="102">
        <v>2024</v>
      </c>
      <c r="K5" s="102">
        <v>2025</v>
      </c>
      <c r="L5" s="102">
        <v>2026</v>
      </c>
      <c r="M5" s="102">
        <v>2027</v>
      </c>
      <c r="N5" s="102">
        <v>2028</v>
      </c>
      <c r="O5" s="102">
        <v>2029</v>
      </c>
      <c r="P5" s="10"/>
    </row>
    <row r="6" spans="1:16" x14ac:dyDescent="0.3">
      <c r="A6" s="11"/>
      <c r="B6" s="57" t="s">
        <v>1</v>
      </c>
      <c r="C6" s="23" t="s">
        <v>32</v>
      </c>
      <c r="D6" s="25"/>
      <c r="E6" s="19"/>
      <c r="F6" s="19"/>
      <c r="G6" s="19"/>
      <c r="H6" s="19"/>
      <c r="I6" s="19"/>
      <c r="J6" s="19"/>
      <c r="K6" s="19"/>
      <c r="L6" s="19"/>
      <c r="M6" s="19"/>
      <c r="N6" s="19"/>
      <c r="O6" s="19"/>
      <c r="P6" s="10"/>
    </row>
    <row r="7" spans="1:16" x14ac:dyDescent="0.3">
      <c r="A7" s="11"/>
      <c r="B7" s="52" t="s">
        <v>1</v>
      </c>
      <c r="C7" s="23" t="s">
        <v>44</v>
      </c>
      <c r="D7" s="25"/>
      <c r="E7" s="19"/>
      <c r="F7" s="19"/>
      <c r="G7" s="19"/>
      <c r="H7" s="19"/>
      <c r="I7" s="19"/>
      <c r="J7" s="19"/>
      <c r="K7" s="19"/>
      <c r="L7" s="19"/>
      <c r="M7" s="19"/>
      <c r="N7" s="19"/>
      <c r="O7" s="19"/>
      <c r="P7" s="10"/>
    </row>
    <row r="8" spans="1:16" x14ac:dyDescent="0.3">
      <c r="A8" s="11"/>
      <c r="B8" s="52"/>
      <c r="C8" s="23" t="s">
        <v>49</v>
      </c>
      <c r="D8" s="25"/>
      <c r="E8" s="19"/>
      <c r="F8" s="19"/>
      <c r="G8" s="19"/>
      <c r="H8" s="19"/>
      <c r="I8" s="19"/>
      <c r="J8" s="19"/>
      <c r="K8" s="19"/>
      <c r="L8" s="19"/>
      <c r="M8" s="19"/>
      <c r="N8" s="19"/>
      <c r="O8" s="19"/>
      <c r="P8" s="10"/>
    </row>
    <row r="9" spans="1:16" x14ac:dyDescent="0.3">
      <c r="A9" s="11"/>
      <c r="B9" s="52"/>
      <c r="C9" s="23" t="s">
        <v>50</v>
      </c>
      <c r="D9" s="25"/>
      <c r="E9" s="19"/>
      <c r="F9" s="19"/>
      <c r="G9" s="19"/>
      <c r="H9" s="19"/>
      <c r="I9" s="19"/>
      <c r="J9" s="19"/>
      <c r="K9" s="19"/>
      <c r="L9" s="19"/>
      <c r="M9" s="19"/>
      <c r="N9" s="19"/>
      <c r="O9" s="19"/>
      <c r="P9" s="10"/>
    </row>
    <row r="10" spans="1:16" x14ac:dyDescent="0.3">
      <c r="A10" s="11"/>
      <c r="B10" s="52"/>
      <c r="C10" s="23" t="s">
        <v>51</v>
      </c>
      <c r="D10" s="25"/>
      <c r="E10" s="19"/>
      <c r="F10" s="19"/>
      <c r="G10" s="19"/>
      <c r="H10" s="19"/>
      <c r="I10" s="19"/>
      <c r="J10" s="19"/>
      <c r="K10" s="19"/>
      <c r="L10" s="19"/>
      <c r="M10" s="19"/>
      <c r="N10" s="19"/>
      <c r="O10" s="19"/>
      <c r="P10" s="10"/>
    </row>
    <row r="11" spans="1:16" x14ac:dyDescent="0.3">
      <c r="A11" s="11"/>
      <c r="B11" s="52"/>
      <c r="C11" s="23" t="s">
        <v>52</v>
      </c>
      <c r="D11" s="25"/>
      <c r="E11" s="19"/>
      <c r="F11" s="19"/>
      <c r="G11" s="19"/>
      <c r="H11" s="19"/>
      <c r="I11" s="19"/>
      <c r="J11" s="19"/>
      <c r="K11" s="19"/>
      <c r="L11" s="19"/>
      <c r="M11" s="19"/>
      <c r="N11" s="19"/>
      <c r="O11" s="19"/>
      <c r="P11" s="10"/>
    </row>
    <row r="12" spans="1:16" x14ac:dyDescent="0.3">
      <c r="A12" s="11"/>
      <c r="B12" s="52"/>
      <c r="C12" s="23" t="s">
        <v>53</v>
      </c>
      <c r="D12" s="25"/>
      <c r="E12" s="19"/>
      <c r="F12" s="19"/>
      <c r="G12" s="19"/>
      <c r="H12" s="19"/>
      <c r="I12" s="19"/>
      <c r="J12" s="19"/>
      <c r="K12" s="19"/>
      <c r="L12" s="19"/>
      <c r="M12" s="19"/>
      <c r="N12" s="19"/>
      <c r="O12" s="19"/>
      <c r="P12" s="10"/>
    </row>
    <row r="13" spans="1:16" x14ac:dyDescent="0.3">
      <c r="A13" s="11"/>
      <c r="B13" s="52"/>
      <c r="C13" s="23" t="s">
        <v>54</v>
      </c>
      <c r="D13" s="25"/>
      <c r="E13" s="19"/>
      <c r="F13" s="19"/>
      <c r="G13" s="19"/>
      <c r="H13" s="19"/>
      <c r="I13" s="19"/>
      <c r="J13" s="19"/>
      <c r="K13" s="19"/>
      <c r="L13" s="19"/>
      <c r="M13" s="19"/>
      <c r="N13" s="19"/>
      <c r="O13" s="19"/>
      <c r="P13" s="10"/>
    </row>
    <row r="14" spans="1:16" x14ac:dyDescent="0.3">
      <c r="A14" s="11"/>
      <c r="B14" s="52"/>
      <c r="C14" s="23" t="s">
        <v>74</v>
      </c>
      <c r="D14" s="25"/>
      <c r="E14" s="19"/>
      <c r="F14" s="19"/>
      <c r="G14" s="19"/>
      <c r="H14" s="19"/>
      <c r="I14" s="19"/>
      <c r="J14" s="19"/>
      <c r="K14" s="19"/>
      <c r="L14" s="19"/>
      <c r="M14" s="19"/>
      <c r="N14" s="19"/>
      <c r="O14" s="19"/>
      <c r="P14" s="10"/>
    </row>
    <row r="15" spans="1:16" x14ac:dyDescent="0.3">
      <c r="A15" s="11"/>
      <c r="B15" s="52"/>
      <c r="C15" s="23" t="s">
        <v>75</v>
      </c>
      <c r="D15" s="25"/>
      <c r="E15" s="19"/>
      <c r="F15" s="19"/>
      <c r="G15" s="19"/>
      <c r="H15" s="19"/>
      <c r="I15" s="19"/>
      <c r="J15" s="19"/>
      <c r="K15" s="19"/>
      <c r="L15" s="19"/>
      <c r="M15" s="19"/>
      <c r="N15" s="19"/>
      <c r="O15" s="19"/>
      <c r="P15" s="10"/>
    </row>
    <row r="16" spans="1:16" x14ac:dyDescent="0.3">
      <c r="A16" s="11"/>
      <c r="B16" s="52"/>
      <c r="C16" s="23" t="s">
        <v>73</v>
      </c>
      <c r="D16" s="25"/>
      <c r="E16" s="19"/>
      <c r="F16" s="19"/>
      <c r="G16" s="19"/>
      <c r="H16" s="19"/>
      <c r="I16" s="19"/>
      <c r="J16" s="19"/>
      <c r="K16" s="19"/>
      <c r="L16" s="19"/>
      <c r="M16" s="19"/>
      <c r="N16" s="19"/>
      <c r="O16" s="19"/>
      <c r="P16" s="10"/>
    </row>
    <row r="17" spans="1:16" x14ac:dyDescent="0.3">
      <c r="A17" s="11"/>
      <c r="B17" s="52"/>
      <c r="C17" s="23" t="s">
        <v>55</v>
      </c>
      <c r="D17" s="25"/>
      <c r="E17" s="19"/>
      <c r="F17" s="19"/>
      <c r="G17" s="19"/>
      <c r="H17" s="19"/>
      <c r="I17" s="19"/>
      <c r="J17" s="19"/>
      <c r="K17" s="19"/>
      <c r="L17" s="19"/>
      <c r="M17" s="19"/>
      <c r="N17" s="19"/>
      <c r="O17" s="19"/>
      <c r="P17" s="10"/>
    </row>
    <row r="18" spans="1:16" x14ac:dyDescent="0.3">
      <c r="A18" s="11"/>
      <c r="B18" s="52"/>
      <c r="C18" s="31" t="s">
        <v>56</v>
      </c>
      <c r="D18" s="25"/>
      <c r="E18" s="19"/>
      <c r="F18" s="19"/>
      <c r="G18" s="19"/>
      <c r="H18" s="19"/>
      <c r="I18" s="19"/>
      <c r="J18" s="19"/>
      <c r="K18" s="19"/>
      <c r="L18" s="19"/>
      <c r="M18" s="19"/>
      <c r="N18" s="19"/>
      <c r="O18" s="19"/>
      <c r="P18" s="10"/>
    </row>
    <row r="19" spans="1:16" x14ac:dyDescent="0.3">
      <c r="A19" s="11"/>
      <c r="B19" s="52"/>
      <c r="C19" s="23" t="s">
        <v>49</v>
      </c>
      <c r="D19" s="25"/>
      <c r="E19" s="19"/>
      <c r="F19" s="19"/>
      <c r="G19" s="19"/>
      <c r="H19" s="19"/>
      <c r="I19" s="19"/>
      <c r="J19" s="19"/>
      <c r="K19" s="19"/>
      <c r="L19" s="19"/>
      <c r="M19" s="19"/>
      <c r="N19" s="19"/>
      <c r="O19" s="19"/>
      <c r="P19" s="10"/>
    </row>
    <row r="20" spans="1:16" x14ac:dyDescent="0.3">
      <c r="A20" s="11"/>
      <c r="B20" s="52"/>
      <c r="C20" s="23" t="s">
        <v>50</v>
      </c>
      <c r="D20" s="25"/>
      <c r="E20" s="19"/>
      <c r="F20" s="19"/>
      <c r="G20" s="19"/>
      <c r="H20" s="19"/>
      <c r="I20" s="19"/>
      <c r="J20" s="19"/>
      <c r="K20" s="19"/>
      <c r="L20" s="19"/>
      <c r="M20" s="19"/>
      <c r="N20" s="19"/>
      <c r="O20" s="19"/>
      <c r="P20" s="10"/>
    </row>
    <row r="21" spans="1:16" x14ac:dyDescent="0.3">
      <c r="A21" s="11"/>
      <c r="B21" s="52"/>
      <c r="C21" s="31" t="s">
        <v>57</v>
      </c>
      <c r="D21" s="25"/>
      <c r="E21" s="19"/>
      <c r="F21" s="19"/>
      <c r="G21" s="19"/>
      <c r="H21" s="19"/>
      <c r="I21" s="19"/>
      <c r="J21" s="19"/>
      <c r="K21" s="19"/>
      <c r="L21" s="19"/>
      <c r="M21" s="19"/>
      <c r="N21" s="19"/>
      <c r="O21" s="19"/>
      <c r="P21" s="10"/>
    </row>
    <row r="22" spans="1:16" x14ac:dyDescent="0.3">
      <c r="A22" s="11"/>
      <c r="B22" s="54" t="s">
        <v>45</v>
      </c>
      <c r="C22" s="50"/>
      <c r="D22" s="50"/>
      <c r="E22" s="51"/>
      <c r="F22" s="51"/>
      <c r="G22" s="51"/>
      <c r="H22" s="51"/>
      <c r="I22" s="51"/>
      <c r="J22" s="51"/>
      <c r="K22" s="51"/>
      <c r="L22" s="51"/>
      <c r="M22" s="51"/>
      <c r="N22" s="51"/>
      <c r="O22" s="51"/>
      <c r="P22" s="10"/>
    </row>
    <row r="23" spans="1:16" x14ac:dyDescent="0.3">
      <c r="A23" s="11"/>
      <c r="B23" s="57" t="s">
        <v>1</v>
      </c>
      <c r="C23" s="23" t="s">
        <v>60</v>
      </c>
      <c r="D23" s="25"/>
      <c r="E23" s="19"/>
      <c r="F23" s="19"/>
      <c r="G23" s="19"/>
      <c r="H23" s="19"/>
      <c r="I23" s="19"/>
      <c r="J23" s="19"/>
      <c r="K23" s="19"/>
      <c r="L23" s="19"/>
      <c r="M23" s="19"/>
      <c r="N23" s="19"/>
      <c r="O23" s="19"/>
      <c r="P23" s="10"/>
    </row>
    <row r="24" spans="1:16" x14ac:dyDescent="0.3">
      <c r="A24" s="11"/>
      <c r="B24" s="52" t="s">
        <v>1</v>
      </c>
      <c r="C24" s="23" t="s">
        <v>61</v>
      </c>
      <c r="D24" s="25"/>
      <c r="E24" s="19"/>
      <c r="F24" s="19"/>
      <c r="G24" s="19"/>
      <c r="H24" s="19"/>
      <c r="I24" s="19"/>
      <c r="J24" s="19"/>
      <c r="K24" s="19"/>
      <c r="L24" s="19"/>
      <c r="M24" s="19"/>
      <c r="N24" s="19"/>
      <c r="O24" s="19"/>
      <c r="P24" s="10"/>
    </row>
    <row r="25" spans="1:16" x14ac:dyDescent="0.3">
      <c r="A25" s="11"/>
      <c r="B25" s="52"/>
      <c r="C25" s="23" t="s">
        <v>58</v>
      </c>
      <c r="D25" s="25"/>
      <c r="E25" s="19"/>
      <c r="F25" s="19"/>
      <c r="G25" s="19"/>
      <c r="H25" s="19"/>
      <c r="I25" s="19"/>
      <c r="J25" s="19"/>
      <c r="K25" s="19"/>
      <c r="L25" s="19"/>
      <c r="M25" s="19"/>
      <c r="N25" s="19"/>
      <c r="O25" s="19"/>
      <c r="P25" s="10"/>
    </row>
    <row r="26" spans="1:16" x14ac:dyDescent="0.3">
      <c r="A26" s="11"/>
      <c r="B26" s="52"/>
      <c r="C26" s="23" t="s">
        <v>59</v>
      </c>
      <c r="D26" s="25"/>
      <c r="E26" s="19"/>
      <c r="F26" s="19"/>
      <c r="G26" s="19"/>
      <c r="H26" s="19"/>
      <c r="I26" s="19"/>
      <c r="J26" s="19"/>
      <c r="K26" s="19"/>
      <c r="L26" s="19"/>
      <c r="M26" s="19"/>
      <c r="N26" s="19"/>
      <c r="O26" s="19"/>
      <c r="P26" s="10"/>
    </row>
    <row r="27" spans="1:16" x14ac:dyDescent="0.3">
      <c r="A27" s="11"/>
      <c r="B27" s="52"/>
      <c r="C27" s="23" t="s">
        <v>62</v>
      </c>
      <c r="D27" s="25"/>
      <c r="E27" s="19"/>
      <c r="F27" s="19"/>
      <c r="G27" s="19"/>
      <c r="H27" s="19"/>
      <c r="I27" s="19"/>
      <c r="J27" s="19"/>
      <c r="K27" s="19"/>
      <c r="L27" s="19"/>
      <c r="M27" s="19"/>
      <c r="N27" s="19"/>
      <c r="O27" s="19"/>
      <c r="P27" s="10"/>
    </row>
    <row r="28" spans="1:16" x14ac:dyDescent="0.3">
      <c r="A28" s="11"/>
      <c r="B28" s="52"/>
      <c r="C28" s="23" t="s">
        <v>63</v>
      </c>
      <c r="D28" s="25"/>
      <c r="E28" s="19"/>
      <c r="F28" s="19"/>
      <c r="G28" s="19"/>
      <c r="H28" s="19"/>
      <c r="I28" s="19"/>
      <c r="J28" s="19"/>
      <c r="K28" s="19"/>
      <c r="L28" s="19"/>
      <c r="M28" s="19"/>
      <c r="N28" s="19"/>
      <c r="O28" s="19"/>
      <c r="P28" s="10"/>
    </row>
    <row r="29" spans="1:16" x14ac:dyDescent="0.3">
      <c r="A29" s="11"/>
      <c r="B29" s="52"/>
      <c r="C29" s="23" t="s">
        <v>64</v>
      </c>
      <c r="D29" s="25"/>
      <c r="E29" s="19"/>
      <c r="F29" s="19"/>
      <c r="G29" s="19"/>
      <c r="H29" s="19"/>
      <c r="I29" s="19"/>
      <c r="J29" s="19"/>
      <c r="K29" s="19"/>
      <c r="L29" s="19"/>
      <c r="M29" s="19"/>
      <c r="N29" s="19"/>
      <c r="O29" s="19"/>
      <c r="P29" s="10"/>
    </row>
    <row r="30" spans="1:16" x14ac:dyDescent="0.3">
      <c r="A30" s="11"/>
      <c r="B30" s="52"/>
      <c r="C30" s="23" t="s">
        <v>65</v>
      </c>
      <c r="D30" s="24"/>
      <c r="E30" s="19"/>
      <c r="F30" s="19"/>
      <c r="G30" s="19"/>
      <c r="H30" s="19"/>
      <c r="I30" s="19"/>
      <c r="J30" s="19"/>
      <c r="K30" s="19"/>
      <c r="L30" s="19"/>
      <c r="M30" s="19"/>
      <c r="N30" s="19"/>
      <c r="O30" s="19"/>
      <c r="P30" s="10"/>
    </row>
    <row r="31" spans="1:16" x14ac:dyDescent="0.3">
      <c r="A31" s="11"/>
      <c r="B31" s="54" t="s">
        <v>46</v>
      </c>
      <c r="C31" s="50"/>
      <c r="D31" s="50"/>
      <c r="E31" s="51"/>
      <c r="F31" s="51"/>
      <c r="G31" s="51"/>
      <c r="H31" s="51"/>
      <c r="I31" s="51"/>
      <c r="J31" s="51"/>
      <c r="K31" s="51"/>
      <c r="L31" s="51"/>
      <c r="M31" s="51"/>
      <c r="N31" s="51"/>
      <c r="O31" s="51"/>
      <c r="P31" s="10"/>
    </row>
    <row r="32" spans="1:16" x14ac:dyDescent="0.3">
      <c r="A32" s="11"/>
      <c r="B32" s="57" t="s">
        <v>1</v>
      </c>
      <c r="C32" s="23" t="s">
        <v>66</v>
      </c>
      <c r="D32" s="25"/>
      <c r="E32" s="19"/>
      <c r="F32" s="19"/>
      <c r="G32" s="19"/>
      <c r="H32" s="19"/>
      <c r="I32" s="19"/>
      <c r="J32" s="19"/>
      <c r="K32" s="19"/>
      <c r="L32" s="19"/>
      <c r="M32" s="19"/>
      <c r="N32" s="19"/>
      <c r="O32" s="19"/>
      <c r="P32" s="10"/>
    </row>
    <row r="33" spans="1:16" x14ac:dyDescent="0.3">
      <c r="A33" s="11"/>
      <c r="B33" s="52" t="s">
        <v>1</v>
      </c>
      <c r="C33" s="23" t="s">
        <v>67</v>
      </c>
      <c r="D33" s="25"/>
      <c r="E33" s="19"/>
      <c r="F33" s="19"/>
      <c r="G33" s="19"/>
      <c r="H33" s="19"/>
      <c r="I33" s="19"/>
      <c r="J33" s="19"/>
      <c r="K33" s="19"/>
      <c r="L33" s="19"/>
      <c r="M33" s="19"/>
      <c r="N33" s="19"/>
      <c r="O33" s="19"/>
      <c r="P33" s="10"/>
    </row>
    <row r="34" spans="1:16" x14ac:dyDescent="0.3">
      <c r="A34" s="11"/>
      <c r="B34" s="52"/>
      <c r="C34" s="23" t="s">
        <v>68</v>
      </c>
      <c r="D34" s="25"/>
      <c r="E34" s="19"/>
      <c r="F34" s="19"/>
      <c r="G34" s="19"/>
      <c r="H34" s="19"/>
      <c r="I34" s="19"/>
      <c r="J34" s="19"/>
      <c r="K34" s="19"/>
      <c r="L34" s="19"/>
      <c r="M34" s="19"/>
      <c r="N34" s="19"/>
      <c r="O34" s="19"/>
      <c r="P34" s="10"/>
    </row>
    <row r="35" spans="1:16" x14ac:dyDescent="0.3">
      <c r="A35" s="11"/>
      <c r="B35" s="52"/>
      <c r="C35" s="23" t="s">
        <v>69</v>
      </c>
      <c r="D35" s="25"/>
      <c r="E35" s="19"/>
      <c r="F35" s="19"/>
      <c r="G35" s="19"/>
      <c r="H35" s="19"/>
      <c r="I35" s="19"/>
      <c r="J35" s="19"/>
      <c r="K35" s="19"/>
      <c r="L35" s="19"/>
      <c r="M35" s="19"/>
      <c r="N35" s="19"/>
      <c r="O35" s="19"/>
      <c r="P35" s="10"/>
    </row>
    <row r="36" spans="1:16" x14ac:dyDescent="0.3">
      <c r="A36" s="11"/>
      <c r="B36" s="52"/>
      <c r="C36" s="23" t="s">
        <v>70</v>
      </c>
      <c r="D36" s="25"/>
      <c r="E36" s="19"/>
      <c r="F36" s="19"/>
      <c r="G36" s="19"/>
      <c r="H36" s="19"/>
      <c r="I36" s="19"/>
      <c r="J36" s="19"/>
      <c r="K36" s="19"/>
      <c r="L36" s="19"/>
      <c r="M36" s="19"/>
      <c r="N36" s="19"/>
      <c r="O36" s="19"/>
      <c r="P36" s="10"/>
    </row>
    <row r="37" spans="1:16" x14ac:dyDescent="0.3">
      <c r="A37" s="11"/>
      <c r="B37" s="54" t="s">
        <v>47</v>
      </c>
      <c r="C37" s="55"/>
      <c r="D37" s="55"/>
      <c r="E37" s="51"/>
      <c r="F37" s="51"/>
      <c r="G37" s="51"/>
      <c r="H37" s="51"/>
      <c r="I37" s="51"/>
      <c r="J37" s="51"/>
      <c r="K37" s="51"/>
      <c r="L37" s="51"/>
      <c r="M37" s="51"/>
      <c r="N37" s="51"/>
      <c r="O37" s="51"/>
      <c r="P37" s="10"/>
    </row>
    <row r="38" spans="1:16" x14ac:dyDescent="0.3">
      <c r="A38" s="11"/>
      <c r="B38" s="69" t="s">
        <v>48</v>
      </c>
      <c r="C38" s="90"/>
      <c r="D38" s="92"/>
      <c r="E38" s="91"/>
      <c r="F38" s="91"/>
      <c r="G38" s="91"/>
      <c r="H38" s="91"/>
      <c r="I38" s="91"/>
      <c r="J38" s="91"/>
      <c r="K38" s="91"/>
      <c r="L38" s="91"/>
      <c r="M38" s="91"/>
      <c r="N38" s="91"/>
      <c r="O38" s="91"/>
      <c r="P38" s="10"/>
    </row>
    <row r="39" spans="1:16" x14ac:dyDescent="0.3">
      <c r="A39" s="11"/>
      <c r="B39" s="46" t="s">
        <v>72</v>
      </c>
      <c r="C39" s="47"/>
      <c r="D39" s="93"/>
      <c r="E39" s="48"/>
      <c r="F39" s="48"/>
      <c r="G39" s="48"/>
      <c r="H39" s="48"/>
      <c r="I39" s="48"/>
      <c r="J39" s="48"/>
      <c r="K39" s="48"/>
      <c r="L39" s="48"/>
      <c r="M39" s="48"/>
      <c r="N39" s="48"/>
      <c r="O39" s="48"/>
      <c r="P39" s="10"/>
    </row>
    <row r="40" spans="1:16" x14ac:dyDescent="0.3">
      <c r="A40" s="11"/>
      <c r="B40" s="46" t="s">
        <v>71</v>
      </c>
      <c r="C40" s="47"/>
      <c r="D40" s="93"/>
      <c r="E40" s="48"/>
      <c r="F40" s="48"/>
      <c r="G40" s="48"/>
      <c r="H40" s="48"/>
      <c r="I40" s="48"/>
      <c r="J40" s="48"/>
      <c r="K40" s="48"/>
      <c r="L40" s="48"/>
      <c r="M40" s="48"/>
      <c r="N40" s="48"/>
      <c r="O40" s="48"/>
      <c r="P40" s="10"/>
    </row>
    <row r="41" spans="1:16" x14ac:dyDescent="0.3">
      <c r="A41" s="13"/>
      <c r="B41" s="14"/>
      <c r="C41" s="14"/>
      <c r="D41" s="14"/>
      <c r="E41" s="14"/>
      <c r="F41" s="14"/>
      <c r="G41" s="14"/>
      <c r="H41" s="14"/>
      <c r="I41" s="14"/>
      <c r="J41" s="14"/>
      <c r="K41" s="14"/>
      <c r="L41" s="14"/>
      <c r="M41" s="14"/>
      <c r="N41" s="14"/>
      <c r="O41" s="14"/>
      <c r="P41" s="15"/>
    </row>
    <row r="42" spans="1:16" x14ac:dyDescent="0.3">
      <c r="A42" s="30" t="s">
        <v>5</v>
      </c>
      <c r="B42" s="12" t="s">
        <v>198</v>
      </c>
    </row>
    <row r="43" spans="1:16" x14ac:dyDescent="0.3">
      <c r="A43" s="30" t="s">
        <v>4</v>
      </c>
      <c r="B43" s="12" t="s">
        <v>39</v>
      </c>
    </row>
    <row r="44" spans="1:16" x14ac:dyDescent="0.3">
      <c r="A44" s="30" t="s">
        <v>4</v>
      </c>
      <c r="B44" s="12" t="s">
        <v>40</v>
      </c>
    </row>
    <row r="45" spans="1:16" x14ac:dyDescent="0.3">
      <c r="A45" s="30" t="s">
        <v>4</v>
      </c>
      <c r="B45" s="12" t="s">
        <v>41</v>
      </c>
    </row>
    <row r="46" spans="1:16" x14ac:dyDescent="0.3">
      <c r="A46" s="30" t="s">
        <v>4</v>
      </c>
      <c r="B46" s="12" t="s">
        <v>42</v>
      </c>
    </row>
    <row r="47" spans="1:16" x14ac:dyDescent="0.3">
      <c r="A47" s="30" t="s">
        <v>4</v>
      </c>
      <c r="B47" s="12" t="s">
        <v>43</v>
      </c>
    </row>
  </sheetData>
  <mergeCells count="2">
    <mergeCell ref="A1:C1"/>
    <mergeCell ref="D1:K1"/>
  </mergeCells>
  <phoneticPr fontId="2"/>
  <pageMargins left="0.70866141732283472" right="0.51181102362204722" top="0.74803149606299213" bottom="0.35433070866141736" header="0.31496062992125984" footer="0.11811023622047245"/>
  <pageSetup paperSize="8" scale="97"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T78"/>
  <sheetViews>
    <sheetView showGridLines="0" showWhiteSpace="0" view="pageBreakPreview" topLeftCell="A16" zoomScaleNormal="55" zoomScaleSheetLayoutView="100" zoomScalePageLayoutView="115" workbookViewId="0">
      <selection activeCell="B29" sqref="B29"/>
    </sheetView>
  </sheetViews>
  <sheetFormatPr defaultColWidth="9.140625" defaultRowHeight="12" x14ac:dyDescent="0.3"/>
  <cols>
    <col min="1" max="1" width="3.85546875" style="5" bestFit="1" customWidth="1"/>
    <col min="2" max="3" width="9.140625" style="5"/>
    <col min="4" max="4" width="14.140625" style="5" customWidth="1"/>
    <col min="5" max="5" width="22.28515625" style="5" customWidth="1"/>
    <col min="6" max="6" width="17" style="5" customWidth="1"/>
    <col min="7" max="7" width="9.140625" style="5"/>
    <col min="8" max="8" width="18.42578125" style="5" customWidth="1"/>
    <col min="9" max="9" width="17" style="5" customWidth="1"/>
    <col min="10" max="16384" width="9.140625" style="5"/>
  </cols>
  <sheetData>
    <row r="1" spans="1:20" ht="25.5" customHeight="1" x14ac:dyDescent="0.3">
      <c r="A1" s="165" t="s">
        <v>169</v>
      </c>
      <c r="B1" s="166"/>
      <c r="C1" s="166"/>
      <c r="D1" s="166" t="str">
        <f ca="1">RIGHT(CELL("filename",A2),LEN(CELL("filename",A2))-FIND("]",CELL("filename",A2)))</f>
        <v>事業実施に伴う効果（社会・環境側面）</v>
      </c>
      <c r="E1" s="166"/>
      <c r="F1" s="166"/>
      <c r="G1" s="166"/>
      <c r="H1" s="166"/>
      <c r="I1" s="18" t="s">
        <v>2</v>
      </c>
      <c r="J1" s="29" t="s">
        <v>168</v>
      </c>
      <c r="K1" s="111"/>
    </row>
    <row r="2" spans="1:20" ht="29.25" customHeight="1" x14ac:dyDescent="0.3">
      <c r="A2" s="165" t="s">
        <v>0</v>
      </c>
      <c r="B2" s="166"/>
      <c r="C2" s="166"/>
      <c r="D2" s="166"/>
      <c r="E2" s="166"/>
      <c r="F2" s="166"/>
      <c r="G2" s="166"/>
      <c r="H2" s="166"/>
      <c r="I2" s="166"/>
      <c r="J2" s="166"/>
      <c r="K2" s="167"/>
    </row>
    <row r="3" spans="1:20" x14ac:dyDescent="0.3">
      <c r="A3" s="11"/>
      <c r="B3" s="9"/>
      <c r="C3" s="9"/>
      <c r="D3" s="9"/>
      <c r="E3" s="9"/>
      <c r="F3" s="9"/>
      <c r="G3" s="9"/>
      <c r="H3" s="9"/>
      <c r="I3" s="9"/>
      <c r="J3" s="9"/>
      <c r="K3" s="10"/>
      <c r="L3" s="21"/>
      <c r="M3" s="21"/>
      <c r="N3" s="21"/>
      <c r="O3" s="21"/>
      <c r="P3" s="21"/>
      <c r="Q3" s="21"/>
      <c r="R3" s="21"/>
      <c r="S3" s="21"/>
      <c r="T3" s="21"/>
    </row>
    <row r="4" spans="1:20" x14ac:dyDescent="0.3">
      <c r="A4" s="11"/>
      <c r="B4" s="9" t="s">
        <v>170</v>
      </c>
      <c r="C4" s="9"/>
      <c r="D4" s="9"/>
      <c r="E4" s="9"/>
      <c r="F4" s="9"/>
      <c r="G4" s="9"/>
      <c r="H4" s="9"/>
      <c r="I4" s="9"/>
      <c r="J4" s="9"/>
      <c r="K4" s="10"/>
      <c r="L4" s="21"/>
      <c r="M4" s="21"/>
      <c r="N4" s="21"/>
      <c r="O4" s="21"/>
      <c r="P4" s="21"/>
      <c r="Q4" s="21"/>
      <c r="R4" s="21"/>
      <c r="S4" s="21"/>
      <c r="T4" s="21"/>
    </row>
    <row r="5" spans="1:20" ht="24" x14ac:dyDescent="0.3">
      <c r="A5" s="11"/>
      <c r="B5" s="32" t="s">
        <v>141</v>
      </c>
      <c r="C5" s="103"/>
      <c r="D5" s="103"/>
      <c r="E5" s="104"/>
      <c r="F5" s="105" t="s">
        <v>163</v>
      </c>
      <c r="G5" s="105" t="s">
        <v>166</v>
      </c>
      <c r="H5" s="105" t="s">
        <v>150</v>
      </c>
      <c r="I5" s="106" t="s">
        <v>151</v>
      </c>
      <c r="J5" s="105" t="s">
        <v>149</v>
      </c>
      <c r="K5" s="10"/>
      <c r="L5" s="21"/>
      <c r="M5" s="21"/>
      <c r="N5" s="21"/>
      <c r="O5" s="21"/>
      <c r="P5" s="21"/>
      <c r="Q5" s="21"/>
      <c r="R5" s="21"/>
      <c r="S5" s="21"/>
      <c r="T5" s="21"/>
    </row>
    <row r="6" spans="1:20" x14ac:dyDescent="0.3">
      <c r="A6" s="11"/>
      <c r="B6" s="23" t="s">
        <v>142</v>
      </c>
      <c r="C6" s="24"/>
      <c r="D6" s="24"/>
      <c r="E6" s="25"/>
      <c r="F6" s="119"/>
      <c r="G6" s="19"/>
      <c r="H6" s="19"/>
      <c r="I6" s="119"/>
      <c r="J6" s="119"/>
      <c r="K6" s="10"/>
      <c r="L6" s="21"/>
      <c r="M6" s="21"/>
      <c r="N6" s="21"/>
      <c r="O6" s="21"/>
      <c r="P6" s="21"/>
      <c r="Q6" s="21"/>
      <c r="R6" s="21"/>
      <c r="S6" s="21"/>
      <c r="T6" s="21"/>
    </row>
    <row r="7" spans="1:20" x14ac:dyDescent="0.3">
      <c r="A7" s="11"/>
      <c r="B7" s="20"/>
      <c r="C7" s="23" t="s">
        <v>143</v>
      </c>
      <c r="D7" s="24"/>
      <c r="E7" s="25"/>
      <c r="F7" s="19"/>
      <c r="G7" s="19"/>
      <c r="H7" s="19">
        <v>0</v>
      </c>
      <c r="I7" s="19">
        <v>0</v>
      </c>
      <c r="J7" s="19"/>
      <c r="K7" s="10"/>
    </row>
    <row r="8" spans="1:20" x14ac:dyDescent="0.3">
      <c r="A8" s="11"/>
      <c r="B8" s="26"/>
      <c r="C8" s="20"/>
      <c r="D8" s="19" t="s">
        <v>144</v>
      </c>
      <c r="E8" s="19"/>
      <c r="F8" s="19"/>
      <c r="G8" s="19"/>
      <c r="H8" s="19">
        <v>0</v>
      </c>
      <c r="I8" s="19">
        <v>0</v>
      </c>
      <c r="J8" s="19"/>
      <c r="K8" s="10"/>
    </row>
    <row r="9" spans="1:20" x14ac:dyDescent="0.3">
      <c r="A9" s="11"/>
      <c r="B9" s="26"/>
      <c r="C9" s="26"/>
      <c r="D9" s="23" t="s">
        <v>86</v>
      </c>
      <c r="E9" s="25"/>
      <c r="F9" s="19"/>
      <c r="G9" s="19"/>
      <c r="H9" s="19">
        <v>0</v>
      </c>
      <c r="I9" s="19">
        <v>0</v>
      </c>
      <c r="J9" s="19"/>
      <c r="K9" s="10"/>
    </row>
    <row r="10" spans="1:20" x14ac:dyDescent="0.3">
      <c r="A10" s="11"/>
      <c r="B10" s="26"/>
      <c r="C10" s="27" t="s">
        <v>146</v>
      </c>
      <c r="D10" s="23"/>
      <c r="E10" s="25"/>
      <c r="F10" s="19"/>
      <c r="G10" s="19"/>
      <c r="H10" s="19">
        <f>+SUM(H8:H9)</f>
        <v>0</v>
      </c>
      <c r="I10" s="19"/>
      <c r="J10" s="19"/>
      <c r="K10" s="10"/>
    </row>
    <row r="11" spans="1:20" x14ac:dyDescent="0.3">
      <c r="A11" s="11"/>
      <c r="B11" s="26"/>
      <c r="C11" s="20"/>
      <c r="D11" s="20"/>
      <c r="E11" s="19" t="s">
        <v>91</v>
      </c>
      <c r="F11" s="19"/>
      <c r="G11" s="19"/>
      <c r="H11" s="19">
        <v>0</v>
      </c>
      <c r="I11" s="19">
        <v>0</v>
      </c>
      <c r="J11" s="19"/>
      <c r="K11" s="10"/>
    </row>
    <row r="12" spans="1:20" x14ac:dyDescent="0.3">
      <c r="A12" s="11"/>
      <c r="B12" s="26"/>
      <c r="C12" s="26"/>
      <c r="D12" s="26"/>
      <c r="E12" s="19" t="s">
        <v>92</v>
      </c>
      <c r="F12" s="19"/>
      <c r="G12" s="19"/>
      <c r="H12" s="19">
        <v>0</v>
      </c>
      <c r="I12" s="19">
        <v>0</v>
      </c>
      <c r="J12" s="19"/>
      <c r="K12" s="10"/>
    </row>
    <row r="13" spans="1:20" x14ac:dyDescent="0.3">
      <c r="A13" s="11"/>
      <c r="B13" s="26"/>
      <c r="C13" s="26"/>
      <c r="D13" s="13" t="s">
        <v>89</v>
      </c>
      <c r="E13" s="24"/>
      <c r="F13" s="25"/>
      <c r="G13" s="25"/>
      <c r="H13" s="19">
        <f>+SUM(H11:H12)</f>
        <v>0</v>
      </c>
      <c r="I13" s="19"/>
      <c r="J13" s="19"/>
      <c r="K13" s="10"/>
    </row>
    <row r="14" spans="1:20" x14ac:dyDescent="0.3">
      <c r="A14" s="11"/>
      <c r="B14" s="26"/>
      <c r="C14" s="26"/>
      <c r="D14" s="20"/>
      <c r="E14" s="19" t="s">
        <v>91</v>
      </c>
      <c r="F14" s="19"/>
      <c r="G14" s="19"/>
      <c r="H14" s="19">
        <v>0</v>
      </c>
      <c r="I14" s="19">
        <v>0</v>
      </c>
      <c r="J14" s="19"/>
      <c r="K14" s="10"/>
    </row>
    <row r="15" spans="1:20" x14ac:dyDescent="0.3">
      <c r="A15" s="11"/>
      <c r="B15" s="26"/>
      <c r="C15" s="26"/>
      <c r="D15" s="26"/>
      <c r="E15" s="19" t="s">
        <v>92</v>
      </c>
      <c r="F15" s="19"/>
      <c r="G15" s="19"/>
      <c r="H15" s="19">
        <v>0</v>
      </c>
      <c r="I15" s="19">
        <v>0</v>
      </c>
      <c r="J15" s="19"/>
      <c r="K15" s="10"/>
    </row>
    <row r="16" spans="1:20" x14ac:dyDescent="0.3">
      <c r="A16" s="11"/>
      <c r="B16" s="26"/>
      <c r="C16" s="26"/>
      <c r="D16" s="13" t="s">
        <v>90</v>
      </c>
      <c r="E16" s="24"/>
      <c r="F16" s="25"/>
      <c r="G16" s="25"/>
      <c r="H16" s="19">
        <f>+SUM(H14:H15)</f>
        <v>0</v>
      </c>
      <c r="I16" s="19"/>
      <c r="J16" s="19"/>
      <c r="K16" s="10"/>
    </row>
    <row r="17" spans="1:11" x14ac:dyDescent="0.3">
      <c r="A17" s="11"/>
      <c r="B17" s="26"/>
      <c r="C17" s="26"/>
      <c r="D17" s="20"/>
      <c r="E17" s="19"/>
      <c r="F17" s="19"/>
      <c r="G17" s="19"/>
      <c r="H17" s="19">
        <v>0</v>
      </c>
      <c r="I17" s="19">
        <v>0</v>
      </c>
      <c r="J17" s="19"/>
      <c r="K17" s="10"/>
    </row>
    <row r="18" spans="1:11" x14ac:dyDescent="0.3">
      <c r="A18" s="11"/>
      <c r="B18" s="26"/>
      <c r="C18" s="26"/>
      <c r="D18" s="26"/>
      <c r="E18" s="19"/>
      <c r="F18" s="19"/>
      <c r="G18" s="19"/>
      <c r="H18" s="19">
        <v>0</v>
      </c>
      <c r="I18" s="19">
        <v>0</v>
      </c>
      <c r="J18" s="19"/>
      <c r="K18" s="10"/>
    </row>
    <row r="19" spans="1:11" x14ac:dyDescent="0.3">
      <c r="A19" s="11"/>
      <c r="B19" s="26"/>
      <c r="C19" s="26"/>
      <c r="D19" s="13" t="s">
        <v>148</v>
      </c>
      <c r="E19" s="24"/>
      <c r="F19" s="25"/>
      <c r="G19" s="25"/>
      <c r="H19" s="19">
        <f>+SUM(H17:H18)</f>
        <v>0</v>
      </c>
      <c r="I19" s="19"/>
      <c r="J19" s="19"/>
      <c r="K19" s="10"/>
    </row>
    <row r="20" spans="1:11" x14ac:dyDescent="0.3">
      <c r="A20" s="11"/>
      <c r="B20" s="26"/>
      <c r="C20" s="26"/>
      <c r="D20" s="20"/>
      <c r="E20" s="19"/>
      <c r="F20" s="19"/>
      <c r="G20" s="19"/>
      <c r="H20" s="19">
        <v>0</v>
      </c>
      <c r="I20" s="19">
        <v>0</v>
      </c>
      <c r="J20" s="19"/>
      <c r="K20" s="10"/>
    </row>
    <row r="21" spans="1:11" x14ac:dyDescent="0.3">
      <c r="A21" s="11"/>
      <c r="B21" s="26"/>
      <c r="C21" s="26"/>
      <c r="D21" s="26"/>
      <c r="E21" s="19"/>
      <c r="F21" s="19"/>
      <c r="G21" s="19"/>
      <c r="H21" s="19">
        <v>0</v>
      </c>
      <c r="I21" s="19">
        <v>0</v>
      </c>
      <c r="J21" s="19"/>
      <c r="K21" s="10"/>
    </row>
    <row r="22" spans="1:11" x14ac:dyDescent="0.3">
      <c r="A22" s="11"/>
      <c r="B22" s="26"/>
      <c r="C22" s="26"/>
      <c r="D22" s="13" t="s">
        <v>88</v>
      </c>
      <c r="E22" s="24"/>
      <c r="F22" s="25"/>
      <c r="G22" s="25"/>
      <c r="H22" s="19">
        <f>+SUM(H20:H21)</f>
        <v>0</v>
      </c>
      <c r="I22" s="19"/>
      <c r="J22" s="19"/>
      <c r="K22" s="10"/>
    </row>
    <row r="23" spans="1:11" x14ac:dyDescent="0.3">
      <c r="A23" s="11"/>
      <c r="B23" s="26"/>
      <c r="C23" s="27" t="s">
        <v>145</v>
      </c>
      <c r="D23" s="23"/>
      <c r="E23" s="24"/>
      <c r="F23" s="25"/>
      <c r="G23" s="25"/>
      <c r="H23" s="19">
        <f>+H13+H16+H19+H22</f>
        <v>0</v>
      </c>
      <c r="I23" s="19"/>
      <c r="J23" s="19"/>
      <c r="K23" s="10"/>
    </row>
    <row r="24" spans="1:11" x14ac:dyDescent="0.3">
      <c r="A24" s="11"/>
      <c r="B24" s="13" t="s">
        <v>147</v>
      </c>
      <c r="C24" s="24"/>
      <c r="D24" s="24"/>
      <c r="E24" s="24"/>
      <c r="F24" s="25"/>
      <c r="G24" s="25"/>
      <c r="H24" s="19">
        <f>+H7+H10+H23</f>
        <v>0</v>
      </c>
      <c r="I24" s="19"/>
      <c r="J24" s="19"/>
      <c r="K24" s="10"/>
    </row>
    <row r="25" spans="1:11" x14ac:dyDescent="0.3">
      <c r="A25" s="11"/>
      <c r="B25" s="9" t="s">
        <v>208</v>
      </c>
      <c r="C25" s="9"/>
      <c r="D25" s="9"/>
      <c r="E25" s="9"/>
      <c r="F25" s="9"/>
      <c r="G25" s="9"/>
      <c r="H25" s="9"/>
      <c r="I25" s="9"/>
      <c r="J25" s="9"/>
      <c r="K25" s="10"/>
    </row>
    <row r="26" spans="1:11" ht="13.5" x14ac:dyDescent="0.3">
      <c r="A26" s="11"/>
      <c r="B26" s="9" t="s">
        <v>165</v>
      </c>
      <c r="C26" s="9"/>
      <c r="D26" s="9"/>
      <c r="E26" s="9"/>
      <c r="F26" s="9"/>
      <c r="G26" s="9"/>
      <c r="H26" s="9"/>
      <c r="I26" s="9"/>
      <c r="J26" s="9"/>
      <c r="K26" s="10"/>
    </row>
    <row r="27" spans="1:11" x14ac:dyDescent="0.3">
      <c r="A27" s="11"/>
      <c r="B27" s="8" t="s">
        <v>167</v>
      </c>
      <c r="C27" s="21"/>
      <c r="D27" s="21"/>
      <c r="E27" s="21"/>
      <c r="F27" s="21"/>
      <c r="G27" s="21"/>
      <c r="H27" s="120"/>
      <c r="I27" s="121"/>
      <c r="J27" s="121"/>
      <c r="K27" s="10"/>
    </row>
    <row r="28" spans="1:11" x14ac:dyDescent="0.3">
      <c r="A28" s="11"/>
      <c r="B28" s="9" t="s">
        <v>182</v>
      </c>
      <c r="C28" s="9"/>
      <c r="D28" s="9"/>
      <c r="E28" s="9"/>
      <c r="F28" s="9"/>
      <c r="G28" s="9"/>
      <c r="H28" s="9"/>
      <c r="I28" s="8"/>
      <c r="J28" s="8"/>
      <c r="K28" s="10"/>
    </row>
    <row r="29" spans="1:11" x14ac:dyDescent="0.3">
      <c r="A29" s="11"/>
      <c r="B29" s="12" t="s">
        <v>213</v>
      </c>
      <c r="C29" s="12"/>
      <c r="D29" s="12"/>
      <c r="E29" s="12"/>
      <c r="F29" s="12"/>
      <c r="G29" s="12"/>
      <c r="H29" s="12"/>
      <c r="I29" s="12"/>
      <c r="J29" s="12"/>
      <c r="K29" s="10"/>
    </row>
    <row r="30" spans="1:11" x14ac:dyDescent="0.3">
      <c r="A30" s="11"/>
      <c r="B30" s="9"/>
      <c r="C30" s="9"/>
      <c r="D30" s="9"/>
      <c r="E30" s="9"/>
      <c r="F30" s="9"/>
      <c r="G30" s="9"/>
      <c r="H30" s="9"/>
      <c r="I30" s="9"/>
      <c r="J30" s="9"/>
      <c r="K30" s="10"/>
    </row>
    <row r="31" spans="1:11" x14ac:dyDescent="0.3">
      <c r="A31" s="11"/>
      <c r="B31" s="9"/>
      <c r="C31" s="9"/>
      <c r="D31" s="9"/>
      <c r="E31" s="9"/>
      <c r="F31" s="9"/>
      <c r="G31" s="9"/>
      <c r="H31" s="9"/>
      <c r="I31" s="9"/>
      <c r="J31" s="9"/>
      <c r="K31" s="10"/>
    </row>
    <row r="32" spans="1:11" x14ac:dyDescent="0.3">
      <c r="A32" s="11"/>
      <c r="B32" s="9"/>
      <c r="C32" s="9"/>
      <c r="D32" s="9"/>
      <c r="E32" s="9"/>
      <c r="F32" s="9"/>
      <c r="G32" s="9"/>
      <c r="H32" s="9"/>
      <c r="I32" s="9"/>
      <c r="J32" s="9"/>
      <c r="K32" s="10"/>
    </row>
    <row r="33" spans="1:20" x14ac:dyDescent="0.3">
      <c r="A33" s="11"/>
      <c r="B33" s="9"/>
      <c r="C33" s="9"/>
      <c r="D33" s="9"/>
      <c r="E33" s="9"/>
      <c r="F33" s="9"/>
      <c r="G33" s="9"/>
      <c r="H33" s="9"/>
      <c r="I33" s="9"/>
      <c r="J33" s="9"/>
      <c r="K33" s="10"/>
    </row>
    <row r="34" spans="1:20" x14ac:dyDescent="0.3">
      <c r="A34" s="11"/>
      <c r="B34" s="9"/>
      <c r="C34" s="9"/>
      <c r="D34" s="9"/>
      <c r="E34" s="9"/>
      <c r="F34" s="9"/>
      <c r="G34" s="9"/>
      <c r="H34" s="9"/>
      <c r="I34" s="9"/>
      <c r="J34" s="9"/>
      <c r="K34" s="10"/>
    </row>
    <row r="35" spans="1:20" x14ac:dyDescent="0.3">
      <c r="A35" s="11"/>
      <c r="B35" s="9"/>
      <c r="C35" s="9"/>
      <c r="D35" s="9"/>
      <c r="E35" s="9"/>
      <c r="F35" s="9"/>
      <c r="G35" s="9"/>
      <c r="H35" s="9"/>
      <c r="I35" s="9"/>
      <c r="J35" s="9"/>
      <c r="K35" s="10"/>
    </row>
    <row r="36" spans="1:20" x14ac:dyDescent="0.3">
      <c r="A36" s="11"/>
      <c r="B36" s="9"/>
      <c r="C36" s="9"/>
      <c r="D36" s="9"/>
      <c r="E36" s="9"/>
      <c r="F36" s="9"/>
      <c r="G36" s="9"/>
      <c r="H36" s="9"/>
      <c r="I36" s="9"/>
      <c r="J36" s="9"/>
      <c r="K36" s="10"/>
    </row>
    <row r="37" spans="1:20" ht="12.75" customHeight="1" x14ac:dyDescent="0.3">
      <c r="A37" s="11"/>
      <c r="B37" s="9"/>
      <c r="C37" s="9"/>
      <c r="D37" s="9"/>
      <c r="E37" s="9"/>
      <c r="F37" s="9"/>
      <c r="G37" s="9"/>
      <c r="H37" s="9"/>
      <c r="I37" s="9"/>
      <c r="J37" s="9"/>
      <c r="K37" s="10"/>
    </row>
    <row r="38" spans="1:20" x14ac:dyDescent="0.3">
      <c r="A38" s="33"/>
      <c r="B38" s="14"/>
      <c r="C38" s="14"/>
      <c r="D38" s="14"/>
      <c r="E38" s="14"/>
      <c r="F38" s="14"/>
      <c r="G38" s="14"/>
      <c r="H38" s="14"/>
      <c r="I38" s="14"/>
      <c r="J38" s="14"/>
      <c r="K38" s="15"/>
    </row>
    <row r="40" spans="1:20" ht="15.95" customHeight="1" x14ac:dyDescent="0.3"/>
    <row r="41" spans="1:20" ht="25.5" customHeight="1" x14ac:dyDescent="0.3">
      <c r="A41" s="165" t="s">
        <v>169</v>
      </c>
      <c r="B41" s="166"/>
      <c r="C41" s="166"/>
      <c r="D41" s="166" t="str">
        <f ca="1">RIGHT(CELL("filename",A42),LEN(CELL("filename",A42))-FIND("]",CELL("filename",A42)))</f>
        <v>事業実施に伴う効果（社会・環境側面）</v>
      </c>
      <c r="E41" s="166"/>
      <c r="F41" s="166"/>
      <c r="G41" s="166"/>
      <c r="H41" s="166"/>
      <c r="I41" s="18" t="s">
        <v>2</v>
      </c>
      <c r="J41" s="29" t="s">
        <v>168</v>
      </c>
      <c r="K41" s="111" t="s">
        <v>164</v>
      </c>
    </row>
    <row r="42" spans="1:20" ht="29.25" customHeight="1" x14ac:dyDescent="0.3">
      <c r="A42" s="165" t="s">
        <v>0</v>
      </c>
      <c r="B42" s="166"/>
      <c r="C42" s="166"/>
      <c r="D42" s="166"/>
      <c r="E42" s="166"/>
      <c r="F42" s="166"/>
      <c r="G42" s="166"/>
      <c r="H42" s="166"/>
      <c r="I42" s="166"/>
      <c r="J42" s="166"/>
      <c r="K42" s="167"/>
    </row>
    <row r="43" spans="1:20" x14ac:dyDescent="0.3">
      <c r="A43" s="11"/>
      <c r="B43" s="9"/>
      <c r="C43" s="9"/>
      <c r="D43" s="9"/>
      <c r="E43" s="9"/>
      <c r="F43" s="9"/>
      <c r="G43" s="9"/>
      <c r="H43" s="9"/>
      <c r="I43" s="9"/>
      <c r="J43" s="9"/>
      <c r="K43" s="10"/>
      <c r="L43" s="21"/>
      <c r="M43" s="21"/>
      <c r="N43" s="21"/>
      <c r="O43" s="21"/>
      <c r="P43" s="21"/>
      <c r="Q43" s="21"/>
      <c r="R43" s="21"/>
      <c r="S43" s="21"/>
      <c r="T43" s="21"/>
    </row>
    <row r="44" spans="1:20" x14ac:dyDescent="0.3">
      <c r="A44" s="11"/>
      <c r="B44" s="9" t="s">
        <v>196</v>
      </c>
      <c r="C44" s="9"/>
      <c r="D44" s="9"/>
      <c r="E44" s="9"/>
      <c r="F44" s="9"/>
      <c r="G44" s="9"/>
      <c r="H44" s="9"/>
      <c r="I44" s="9"/>
      <c r="J44" s="9"/>
      <c r="K44" s="10"/>
      <c r="L44" s="21"/>
      <c r="M44" s="21"/>
      <c r="N44" s="21"/>
      <c r="O44" s="21"/>
      <c r="P44" s="21"/>
      <c r="Q44" s="21"/>
      <c r="R44" s="21"/>
      <c r="S44" s="21"/>
      <c r="T44" s="21"/>
    </row>
    <row r="45" spans="1:20" ht="24" x14ac:dyDescent="0.3">
      <c r="A45" s="11"/>
      <c r="B45" s="126" t="s">
        <v>141</v>
      </c>
      <c r="C45" s="103"/>
      <c r="D45" s="103"/>
      <c r="E45" s="104"/>
      <c r="F45" s="105" t="s">
        <v>163</v>
      </c>
      <c r="G45" s="105" t="s">
        <v>166</v>
      </c>
      <c r="H45" s="105" t="s">
        <v>150</v>
      </c>
      <c r="I45" s="106" t="s">
        <v>151</v>
      </c>
      <c r="J45" s="105" t="s">
        <v>149</v>
      </c>
      <c r="K45" s="10"/>
      <c r="L45" s="21"/>
      <c r="M45" s="21"/>
      <c r="N45" s="21"/>
      <c r="O45" s="21"/>
      <c r="P45" s="21"/>
      <c r="Q45" s="21"/>
      <c r="R45" s="21"/>
      <c r="S45" s="21"/>
      <c r="T45" s="21"/>
    </row>
    <row r="46" spans="1:20" x14ac:dyDescent="0.3">
      <c r="A46" s="11"/>
      <c r="B46" s="23" t="s">
        <v>142</v>
      </c>
      <c r="C46" s="24"/>
      <c r="D46" s="24"/>
      <c r="E46" s="25"/>
      <c r="F46" s="119"/>
      <c r="G46" s="19"/>
      <c r="H46" s="19"/>
      <c r="I46" s="119"/>
      <c r="J46" s="119"/>
      <c r="K46" s="10"/>
      <c r="L46" s="21"/>
      <c r="M46" s="21"/>
      <c r="N46" s="21"/>
      <c r="O46" s="21"/>
      <c r="P46" s="21"/>
      <c r="Q46" s="21"/>
      <c r="R46" s="21"/>
      <c r="S46" s="21"/>
      <c r="T46" s="21"/>
    </row>
    <row r="47" spans="1:20" x14ac:dyDescent="0.3">
      <c r="A47" s="11"/>
      <c r="B47" s="20"/>
      <c r="C47" s="23" t="s">
        <v>84</v>
      </c>
      <c r="D47" s="24"/>
      <c r="E47" s="25"/>
      <c r="F47" s="19"/>
      <c r="G47" s="19"/>
      <c r="H47" s="19">
        <v>0</v>
      </c>
      <c r="I47" s="19">
        <v>0</v>
      </c>
      <c r="J47" s="19"/>
      <c r="K47" s="10"/>
    </row>
    <row r="48" spans="1:20" x14ac:dyDescent="0.3">
      <c r="A48" s="11"/>
      <c r="B48" s="26"/>
      <c r="C48" s="20"/>
      <c r="D48" s="19" t="s">
        <v>144</v>
      </c>
      <c r="E48" s="19"/>
      <c r="F48" s="19"/>
      <c r="G48" s="19"/>
      <c r="H48" s="19">
        <v>0</v>
      </c>
      <c r="I48" s="19">
        <v>0</v>
      </c>
      <c r="J48" s="19"/>
      <c r="K48" s="10"/>
    </row>
    <row r="49" spans="1:11" x14ac:dyDescent="0.3">
      <c r="A49" s="11"/>
      <c r="B49" s="26"/>
      <c r="C49" s="26"/>
      <c r="D49" s="23" t="s">
        <v>86</v>
      </c>
      <c r="E49" s="25"/>
      <c r="F49" s="19"/>
      <c r="G49" s="19"/>
      <c r="H49" s="19">
        <v>0</v>
      </c>
      <c r="I49" s="19">
        <v>0</v>
      </c>
      <c r="J49" s="19"/>
      <c r="K49" s="10"/>
    </row>
    <row r="50" spans="1:11" x14ac:dyDescent="0.3">
      <c r="A50" s="11"/>
      <c r="B50" s="26"/>
      <c r="C50" s="27" t="s">
        <v>146</v>
      </c>
      <c r="D50" s="23"/>
      <c r="E50" s="25"/>
      <c r="F50" s="19"/>
      <c r="G50" s="19"/>
      <c r="H50" s="19">
        <f>+SUM(H48:H49)</f>
        <v>0</v>
      </c>
      <c r="I50" s="19"/>
      <c r="J50" s="19"/>
      <c r="K50" s="10"/>
    </row>
    <row r="51" spans="1:11" x14ac:dyDescent="0.3">
      <c r="A51" s="11"/>
      <c r="B51" s="26"/>
      <c r="C51" s="20"/>
      <c r="D51" s="20"/>
      <c r="E51" s="19" t="s">
        <v>91</v>
      </c>
      <c r="F51" s="19"/>
      <c r="G51" s="19"/>
      <c r="H51" s="19">
        <v>0</v>
      </c>
      <c r="I51" s="19">
        <v>0</v>
      </c>
      <c r="J51" s="19"/>
      <c r="K51" s="10"/>
    </row>
    <row r="52" spans="1:11" x14ac:dyDescent="0.3">
      <c r="A52" s="11"/>
      <c r="B52" s="26"/>
      <c r="C52" s="26"/>
      <c r="D52" s="26"/>
      <c r="E52" s="19" t="s">
        <v>92</v>
      </c>
      <c r="F52" s="19"/>
      <c r="G52" s="19"/>
      <c r="H52" s="19">
        <v>0</v>
      </c>
      <c r="I52" s="19">
        <v>0</v>
      </c>
      <c r="J52" s="19"/>
      <c r="K52" s="10"/>
    </row>
    <row r="53" spans="1:11" x14ac:dyDescent="0.3">
      <c r="A53" s="11"/>
      <c r="B53" s="26"/>
      <c r="C53" s="26"/>
      <c r="D53" s="13" t="s">
        <v>89</v>
      </c>
      <c r="E53" s="24"/>
      <c r="F53" s="25"/>
      <c r="G53" s="25"/>
      <c r="H53" s="19">
        <f>+SUM(H51:H52)</f>
        <v>0</v>
      </c>
      <c r="I53" s="19"/>
      <c r="J53" s="19"/>
      <c r="K53" s="10"/>
    </row>
    <row r="54" spans="1:11" x14ac:dyDescent="0.3">
      <c r="A54" s="11"/>
      <c r="B54" s="26"/>
      <c r="C54" s="26"/>
      <c r="D54" s="20"/>
      <c r="E54" s="19" t="s">
        <v>91</v>
      </c>
      <c r="F54" s="19"/>
      <c r="G54" s="19"/>
      <c r="H54" s="19">
        <v>0</v>
      </c>
      <c r="I54" s="19">
        <v>0</v>
      </c>
      <c r="J54" s="19"/>
      <c r="K54" s="10"/>
    </row>
    <row r="55" spans="1:11" x14ac:dyDescent="0.3">
      <c r="A55" s="11"/>
      <c r="B55" s="26"/>
      <c r="C55" s="26"/>
      <c r="D55" s="26"/>
      <c r="E55" s="19" t="s">
        <v>92</v>
      </c>
      <c r="F55" s="19"/>
      <c r="G55" s="19"/>
      <c r="H55" s="19">
        <v>0</v>
      </c>
      <c r="I55" s="19">
        <v>0</v>
      </c>
      <c r="J55" s="19"/>
      <c r="K55" s="10"/>
    </row>
    <row r="56" spans="1:11" x14ac:dyDescent="0.3">
      <c r="A56" s="11"/>
      <c r="B56" s="26"/>
      <c r="C56" s="26"/>
      <c r="D56" s="13" t="s">
        <v>90</v>
      </c>
      <c r="E56" s="24"/>
      <c r="F56" s="25"/>
      <c r="G56" s="25"/>
      <c r="H56" s="19">
        <f>+SUM(H54:H55)</f>
        <v>0</v>
      </c>
      <c r="I56" s="19"/>
      <c r="J56" s="19"/>
      <c r="K56" s="10"/>
    </row>
    <row r="57" spans="1:11" x14ac:dyDescent="0.3">
      <c r="A57" s="11"/>
      <c r="B57" s="26"/>
      <c r="C57" s="26"/>
      <c r="D57" s="20"/>
      <c r="E57" s="19"/>
      <c r="F57" s="19"/>
      <c r="G57" s="19"/>
      <c r="H57" s="19">
        <v>0</v>
      </c>
      <c r="I57" s="19">
        <v>0</v>
      </c>
      <c r="J57" s="19"/>
      <c r="K57" s="10"/>
    </row>
    <row r="58" spans="1:11" x14ac:dyDescent="0.3">
      <c r="A58" s="11"/>
      <c r="B58" s="26"/>
      <c r="C58" s="26"/>
      <c r="D58" s="26"/>
      <c r="E58" s="19"/>
      <c r="F58" s="19"/>
      <c r="G58" s="19"/>
      <c r="H58" s="19">
        <v>0</v>
      </c>
      <c r="I58" s="19">
        <v>0</v>
      </c>
      <c r="J58" s="19"/>
      <c r="K58" s="10"/>
    </row>
    <row r="59" spans="1:11" x14ac:dyDescent="0.3">
      <c r="A59" s="11"/>
      <c r="B59" s="26"/>
      <c r="C59" s="26"/>
      <c r="D59" s="13" t="s">
        <v>148</v>
      </c>
      <c r="E59" s="24"/>
      <c r="F59" s="25"/>
      <c r="G59" s="25"/>
      <c r="H59" s="19">
        <f>+SUM(H57:H58)</f>
        <v>0</v>
      </c>
      <c r="I59" s="19"/>
      <c r="J59" s="19"/>
      <c r="K59" s="10"/>
    </row>
    <row r="60" spans="1:11" x14ac:dyDescent="0.3">
      <c r="A60" s="11"/>
      <c r="B60" s="26"/>
      <c r="C60" s="26"/>
      <c r="D60" s="20"/>
      <c r="E60" s="19"/>
      <c r="F60" s="19"/>
      <c r="G60" s="19"/>
      <c r="H60" s="19">
        <v>0</v>
      </c>
      <c r="I60" s="19">
        <v>0</v>
      </c>
      <c r="J60" s="19"/>
      <c r="K60" s="10"/>
    </row>
    <row r="61" spans="1:11" x14ac:dyDescent="0.3">
      <c r="A61" s="11"/>
      <c r="B61" s="26"/>
      <c r="C61" s="26"/>
      <c r="D61" s="26"/>
      <c r="E61" s="19"/>
      <c r="F61" s="19"/>
      <c r="G61" s="19"/>
      <c r="H61" s="19">
        <v>0</v>
      </c>
      <c r="I61" s="19">
        <v>0</v>
      </c>
      <c r="J61" s="19"/>
      <c r="K61" s="10"/>
    </row>
    <row r="62" spans="1:11" x14ac:dyDescent="0.3">
      <c r="A62" s="11"/>
      <c r="B62" s="26"/>
      <c r="C62" s="26"/>
      <c r="D62" s="13" t="s">
        <v>51</v>
      </c>
      <c r="E62" s="24"/>
      <c r="F62" s="25"/>
      <c r="G62" s="25"/>
      <c r="H62" s="19">
        <f>+SUM(H60:H61)</f>
        <v>0</v>
      </c>
      <c r="I62" s="19"/>
      <c r="J62" s="19"/>
      <c r="K62" s="10"/>
    </row>
    <row r="63" spans="1:11" x14ac:dyDescent="0.3">
      <c r="A63" s="11"/>
      <c r="B63" s="26"/>
      <c r="C63" s="27" t="s">
        <v>145</v>
      </c>
      <c r="D63" s="23"/>
      <c r="E63" s="24"/>
      <c r="F63" s="25"/>
      <c r="G63" s="25"/>
      <c r="H63" s="19">
        <f>+H53+H56+H59+H62</f>
        <v>0</v>
      </c>
      <c r="I63" s="19"/>
      <c r="J63" s="19"/>
      <c r="K63" s="10"/>
    </row>
    <row r="64" spans="1:11" x14ac:dyDescent="0.3">
      <c r="A64" s="11"/>
      <c r="B64" s="13" t="s">
        <v>147</v>
      </c>
      <c r="C64" s="24"/>
      <c r="D64" s="24"/>
      <c r="E64" s="24"/>
      <c r="F64" s="25"/>
      <c r="G64" s="25"/>
      <c r="H64" s="19">
        <f>+H47+H50+H63</f>
        <v>0</v>
      </c>
      <c r="I64" s="19"/>
      <c r="J64" s="19"/>
      <c r="K64" s="10"/>
    </row>
    <row r="65" spans="1:11" x14ac:dyDescent="0.3">
      <c r="A65" s="11"/>
      <c r="B65" s="9" t="s">
        <v>207</v>
      </c>
      <c r="C65" s="9"/>
      <c r="D65" s="9"/>
      <c r="E65" s="9"/>
      <c r="F65" s="9"/>
      <c r="G65" s="9"/>
      <c r="H65" s="9"/>
      <c r="I65" s="9"/>
      <c r="J65" s="9"/>
      <c r="K65" s="10"/>
    </row>
    <row r="66" spans="1:11" ht="13.5" x14ac:dyDescent="0.3">
      <c r="A66" s="11"/>
      <c r="B66" s="9" t="s">
        <v>165</v>
      </c>
      <c r="C66" s="9"/>
      <c r="D66" s="9"/>
      <c r="E66" s="9"/>
      <c r="F66" s="9"/>
      <c r="G66" s="9"/>
      <c r="H66" s="9"/>
      <c r="I66" s="9"/>
      <c r="J66" s="9"/>
      <c r="K66" s="10"/>
    </row>
    <row r="67" spans="1:11" x14ac:dyDescent="0.3">
      <c r="A67" s="11"/>
      <c r="B67" s="8" t="s">
        <v>167</v>
      </c>
      <c r="C67" s="21"/>
      <c r="D67" s="21"/>
      <c r="E67" s="21"/>
      <c r="F67" s="21"/>
      <c r="G67" s="21"/>
      <c r="H67" s="120"/>
      <c r="I67" s="121"/>
      <c r="J67" s="121"/>
      <c r="K67" s="10"/>
    </row>
    <row r="68" spans="1:11" x14ac:dyDescent="0.3">
      <c r="A68" s="11"/>
      <c r="B68" s="9" t="s">
        <v>183</v>
      </c>
      <c r="C68" s="9"/>
      <c r="D68" s="9"/>
      <c r="E68" s="9"/>
      <c r="F68" s="9"/>
      <c r="G68" s="9"/>
      <c r="H68" s="9"/>
      <c r="I68" s="8"/>
      <c r="J68" s="8"/>
      <c r="K68" s="10"/>
    </row>
    <row r="69" spans="1:11" x14ac:dyDescent="0.3">
      <c r="A69" s="11"/>
      <c r="B69" s="9"/>
      <c r="C69" s="9"/>
      <c r="D69" s="9"/>
      <c r="E69" s="9"/>
      <c r="F69" s="9"/>
      <c r="G69" s="9"/>
      <c r="H69" s="9"/>
      <c r="I69" s="9"/>
      <c r="J69" s="9"/>
      <c r="K69" s="10"/>
    </row>
    <row r="70" spans="1:11" x14ac:dyDescent="0.3">
      <c r="A70" s="11"/>
      <c r="B70" s="9"/>
      <c r="C70" s="9"/>
      <c r="D70" s="9"/>
      <c r="E70" s="9"/>
      <c r="F70" s="9"/>
      <c r="G70" s="9"/>
      <c r="H70" s="9"/>
      <c r="I70" s="9"/>
      <c r="J70" s="9"/>
      <c r="K70" s="10"/>
    </row>
    <row r="71" spans="1:11" x14ac:dyDescent="0.3">
      <c r="A71" s="11"/>
      <c r="B71" s="9"/>
      <c r="C71" s="9"/>
      <c r="D71" s="9"/>
      <c r="E71" s="9"/>
      <c r="F71" s="9"/>
      <c r="G71" s="9"/>
      <c r="H71" s="9"/>
      <c r="I71" s="9"/>
      <c r="J71" s="9"/>
      <c r="K71" s="10"/>
    </row>
    <row r="72" spans="1:11" x14ac:dyDescent="0.3">
      <c r="A72" s="11"/>
      <c r="B72" s="9"/>
      <c r="C72" s="9"/>
      <c r="D72" s="9"/>
      <c r="E72" s="9"/>
      <c r="F72" s="9"/>
      <c r="G72" s="9"/>
      <c r="H72" s="9"/>
      <c r="I72" s="9"/>
      <c r="J72" s="9"/>
      <c r="K72" s="10"/>
    </row>
    <row r="73" spans="1:11" x14ac:dyDescent="0.3">
      <c r="A73" s="11"/>
      <c r="B73" s="9"/>
      <c r="C73" s="9"/>
      <c r="D73" s="9"/>
      <c r="E73" s="9"/>
      <c r="F73" s="9"/>
      <c r="G73" s="9"/>
      <c r="H73" s="9"/>
      <c r="I73" s="9"/>
      <c r="J73" s="9"/>
      <c r="K73" s="10"/>
    </row>
    <row r="74" spans="1:11" x14ac:dyDescent="0.3">
      <c r="A74" s="11"/>
      <c r="B74" s="9"/>
      <c r="C74" s="9"/>
      <c r="D74" s="9"/>
      <c r="E74" s="9"/>
      <c r="F74" s="9"/>
      <c r="G74" s="9"/>
      <c r="H74" s="9"/>
      <c r="I74" s="9"/>
      <c r="J74" s="9"/>
      <c r="K74" s="10"/>
    </row>
    <row r="75" spans="1:11" x14ac:dyDescent="0.3">
      <c r="A75" s="11"/>
      <c r="B75" s="9"/>
      <c r="C75" s="9"/>
      <c r="D75" s="9"/>
      <c r="E75" s="9"/>
      <c r="F75" s="9"/>
      <c r="G75" s="9"/>
      <c r="H75" s="9"/>
      <c r="I75" s="9"/>
      <c r="J75" s="9"/>
      <c r="K75" s="10"/>
    </row>
    <row r="76" spans="1:11" x14ac:dyDescent="0.3">
      <c r="A76" s="11"/>
      <c r="B76" s="9"/>
      <c r="C76" s="9"/>
      <c r="D76" s="9"/>
      <c r="E76" s="9"/>
      <c r="F76" s="9"/>
      <c r="G76" s="9"/>
      <c r="H76" s="9"/>
      <c r="I76" s="9"/>
      <c r="J76" s="9"/>
      <c r="K76" s="10"/>
    </row>
    <row r="77" spans="1:11" x14ac:dyDescent="0.3">
      <c r="A77" s="11"/>
      <c r="B77" s="9"/>
      <c r="C77" s="9"/>
      <c r="D77" s="9"/>
      <c r="E77" s="9"/>
      <c r="F77" s="9"/>
      <c r="G77" s="9"/>
      <c r="H77" s="9"/>
      <c r="I77" s="9"/>
      <c r="J77" s="9"/>
      <c r="K77" s="10"/>
    </row>
    <row r="78" spans="1:11" x14ac:dyDescent="0.3">
      <c r="A78" s="33"/>
      <c r="B78" s="14"/>
      <c r="C78" s="14"/>
      <c r="D78" s="14"/>
      <c r="E78" s="14"/>
      <c r="F78" s="14"/>
      <c r="G78" s="14"/>
      <c r="H78" s="14"/>
      <c r="I78" s="14"/>
      <c r="J78" s="14"/>
      <c r="K78" s="15"/>
    </row>
  </sheetData>
  <mergeCells count="6">
    <mergeCell ref="A42:K42"/>
    <mergeCell ref="A2:K2"/>
    <mergeCell ref="D1:H1"/>
    <mergeCell ref="A1:C1"/>
    <mergeCell ref="A41:C41"/>
    <mergeCell ref="D41:H41"/>
  </mergeCells>
  <phoneticPr fontId="2"/>
  <pageMargins left="0.70866141732283472" right="0.51181102362204722" top="0.74803149606299213" bottom="0.35433070866141736" header="0.31496062992125984" footer="0.11811023622047245"/>
  <pageSetup paperSize="8" fitToHeight="0" orientation="landscape" r:id="rId1"/>
  <headerFooter>
    <oddFooter>&amp;C&amp;P/&amp;N</oddFooter>
  </headerFooter>
  <rowBreaks count="1" manualBreakCount="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A210"/>
  <sheetViews>
    <sheetView showGridLines="0" tabSelected="1" showWhiteSpace="0" view="pageBreakPreview" topLeftCell="A13" zoomScaleNormal="30" zoomScaleSheetLayoutView="100" zoomScalePageLayoutView="50" workbookViewId="0">
      <selection activeCell="E217" sqref="E217"/>
    </sheetView>
  </sheetViews>
  <sheetFormatPr defaultColWidth="9.140625" defaultRowHeight="12" x14ac:dyDescent="0.3"/>
  <cols>
    <col min="1" max="1" width="4.140625" style="5" customWidth="1"/>
    <col min="2" max="2" width="6.85546875" style="5" customWidth="1"/>
    <col min="3" max="3" width="34" style="5" customWidth="1"/>
    <col min="4" max="4" width="8.42578125" style="5" customWidth="1"/>
    <col min="5" max="5" width="12.5703125" style="5" bestFit="1" customWidth="1"/>
    <col min="6" max="6" width="11.28515625" style="5" customWidth="1"/>
    <col min="7" max="7" width="11" style="5" bestFit="1" customWidth="1"/>
    <col min="8" max="9" width="11" style="5" customWidth="1"/>
    <col min="10" max="10" width="11" style="5" bestFit="1" customWidth="1"/>
    <col min="11" max="11" width="9.7109375" style="5" bestFit="1" customWidth="1"/>
    <col min="12" max="12" width="11.85546875" style="5" customWidth="1"/>
    <col min="13" max="13" width="13.5703125" style="5" customWidth="1"/>
    <col min="14" max="14" width="3.28515625" style="5" customWidth="1"/>
    <col min="15" max="15" width="4.140625" style="5" customWidth="1"/>
    <col min="16" max="16" width="6.85546875" style="5" customWidth="1"/>
    <col min="17" max="17" width="34" style="5" customWidth="1"/>
    <col min="18" max="18" width="8.42578125" style="5" customWidth="1"/>
    <col min="19" max="19" width="12.5703125" style="5" bestFit="1" customWidth="1"/>
    <col min="20" max="20" width="11.28515625" style="5" customWidth="1"/>
    <col min="21" max="22" width="11" style="5" customWidth="1"/>
    <col min="23" max="23" width="11" style="5" bestFit="1" customWidth="1"/>
    <col min="24" max="24" width="9.7109375" style="5" bestFit="1" customWidth="1"/>
    <col min="25" max="25" width="11.85546875" style="5" customWidth="1"/>
    <col min="26" max="26" width="13.5703125" style="5" customWidth="1"/>
    <col min="27" max="27" width="3.28515625" style="5" customWidth="1"/>
    <col min="28" max="16384" width="9.140625" style="5"/>
  </cols>
  <sheetData>
    <row r="1" spans="1:27" ht="25.5" customHeight="1" x14ac:dyDescent="0.3">
      <c r="A1" s="145"/>
      <c r="B1" s="17"/>
      <c r="C1" s="17"/>
      <c r="D1" s="17"/>
      <c r="E1" s="17"/>
      <c r="F1" s="17"/>
      <c r="G1" s="17"/>
      <c r="H1" s="17"/>
      <c r="I1" s="17"/>
      <c r="J1" s="17"/>
      <c r="K1" s="17"/>
      <c r="L1" s="17"/>
      <c r="M1" s="17" t="s">
        <v>192</v>
      </c>
      <c r="N1" s="17"/>
      <c r="O1" s="17"/>
      <c r="P1" s="17"/>
      <c r="Q1" s="17"/>
      <c r="R1" s="17"/>
      <c r="S1" s="17"/>
      <c r="T1" s="17"/>
      <c r="U1" s="17"/>
      <c r="V1" s="17"/>
      <c r="W1" s="17"/>
      <c r="X1" s="146"/>
      <c r="Y1" s="18" t="s">
        <v>2</v>
      </c>
      <c r="Z1" s="29" t="s">
        <v>168</v>
      </c>
      <c r="AA1" s="111"/>
    </row>
    <row r="2" spans="1:27" ht="29.25" customHeight="1" x14ac:dyDescent="0.3">
      <c r="A2" s="165"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7"/>
    </row>
    <row r="3" spans="1:27" x14ac:dyDescent="0.3">
      <c r="A3" s="22"/>
      <c r="B3" s="3"/>
      <c r="C3" s="3"/>
      <c r="D3" s="3"/>
      <c r="E3" s="3"/>
      <c r="F3" s="3"/>
      <c r="G3" s="3"/>
      <c r="H3" s="3"/>
      <c r="I3" s="3"/>
      <c r="J3" s="3"/>
      <c r="K3" s="3"/>
      <c r="L3" s="3"/>
      <c r="M3" s="3"/>
      <c r="N3" s="3"/>
      <c r="O3" s="3"/>
      <c r="P3" s="3"/>
      <c r="Q3" s="3"/>
      <c r="R3" s="3"/>
      <c r="S3" s="3"/>
      <c r="T3" s="3"/>
      <c r="U3" s="3"/>
      <c r="V3" s="3"/>
      <c r="W3" s="3"/>
      <c r="X3" s="3"/>
      <c r="Y3" s="3"/>
      <c r="Z3" s="3"/>
      <c r="AA3" s="4"/>
    </row>
    <row r="4" spans="1:27" x14ac:dyDescent="0.3">
      <c r="A4" s="11"/>
      <c r="B4" s="9" t="s">
        <v>195</v>
      </c>
      <c r="C4" s="9"/>
      <c r="D4" s="9"/>
      <c r="E4" s="9"/>
      <c r="F4" s="9"/>
      <c r="G4" s="9"/>
      <c r="H4" s="9"/>
      <c r="I4" s="9"/>
      <c r="J4" s="9"/>
      <c r="K4" s="9"/>
      <c r="L4" s="9"/>
      <c r="M4" s="9"/>
      <c r="N4" s="9"/>
      <c r="O4" s="9"/>
      <c r="P4" s="9" t="s">
        <v>194</v>
      </c>
      <c r="Q4" s="9"/>
      <c r="R4" s="9"/>
      <c r="S4" s="9"/>
      <c r="T4" s="9"/>
      <c r="U4" s="9"/>
      <c r="V4" s="9"/>
      <c r="W4" s="9"/>
      <c r="X4" s="9"/>
      <c r="Y4" s="9"/>
      <c r="Z4" s="9"/>
      <c r="AA4" s="10"/>
    </row>
    <row r="5" spans="1:27" ht="28.35" customHeight="1" x14ac:dyDescent="0.3">
      <c r="A5" s="11"/>
      <c r="B5" s="134" t="s">
        <v>201</v>
      </c>
      <c r="C5" s="135"/>
      <c r="D5" s="135"/>
      <c r="E5" s="135"/>
      <c r="F5" s="136"/>
      <c r="G5" s="131" t="s">
        <v>202</v>
      </c>
      <c r="H5" s="132"/>
      <c r="I5" s="132"/>
      <c r="J5" s="132"/>
      <c r="K5" s="132"/>
      <c r="L5" s="132"/>
      <c r="M5" s="133"/>
      <c r="N5" s="9"/>
      <c r="O5" s="9"/>
      <c r="P5" s="134" t="s">
        <v>201</v>
      </c>
      <c r="Q5" s="135"/>
      <c r="R5" s="135"/>
      <c r="S5" s="135"/>
      <c r="T5" s="136"/>
      <c r="U5" s="131" t="s">
        <v>202</v>
      </c>
      <c r="V5" s="132"/>
      <c r="W5" s="132"/>
      <c r="X5" s="132"/>
      <c r="Y5" s="132"/>
      <c r="Z5" s="132"/>
      <c r="AA5" s="10"/>
    </row>
    <row r="6" spans="1:27" s="16" customFormat="1" ht="36" x14ac:dyDescent="0.3">
      <c r="A6" s="109"/>
      <c r="B6" s="128" t="s">
        <v>152</v>
      </c>
      <c r="C6" s="128" t="s">
        <v>184</v>
      </c>
      <c r="D6" s="129" t="s">
        <v>191</v>
      </c>
      <c r="E6" s="130" t="s">
        <v>211</v>
      </c>
      <c r="F6" s="130" t="s">
        <v>187</v>
      </c>
      <c r="G6" s="123" t="s">
        <v>200</v>
      </c>
      <c r="H6" s="123" t="s">
        <v>203</v>
      </c>
      <c r="I6" s="123" t="s">
        <v>199</v>
      </c>
      <c r="J6" s="124" t="s">
        <v>190</v>
      </c>
      <c r="K6" s="124" t="s">
        <v>189</v>
      </c>
      <c r="L6" s="124" t="s">
        <v>188</v>
      </c>
      <c r="M6" s="123" t="s">
        <v>193</v>
      </c>
      <c r="N6" s="7"/>
      <c r="O6" s="7"/>
      <c r="P6" s="128" t="s">
        <v>152</v>
      </c>
      <c r="Q6" s="128" t="s">
        <v>184</v>
      </c>
      <c r="R6" s="129" t="s">
        <v>191</v>
      </c>
      <c r="S6" s="130" t="s">
        <v>211</v>
      </c>
      <c r="T6" s="130" t="s">
        <v>187</v>
      </c>
      <c r="U6" s="123" t="s">
        <v>203</v>
      </c>
      <c r="V6" s="123" t="s">
        <v>199</v>
      </c>
      <c r="W6" s="124" t="s">
        <v>190</v>
      </c>
      <c r="X6" s="124" t="s">
        <v>189</v>
      </c>
      <c r="Y6" s="124" t="s">
        <v>188</v>
      </c>
      <c r="Z6" s="123" t="s">
        <v>193</v>
      </c>
      <c r="AA6" s="110"/>
    </row>
    <row r="7" spans="1:27" x14ac:dyDescent="0.3">
      <c r="A7" s="11"/>
      <c r="B7" s="35">
        <v>1</v>
      </c>
      <c r="C7" s="19" t="str">
        <f>+VLOOKUP($B7,'[1]公表用（0909）'!$A$4:$AE$179,2,0)</f>
        <v>東庁舎</v>
      </c>
      <c r="D7" s="36">
        <v>1000</v>
      </c>
      <c r="E7" s="36">
        <v>1906959</v>
      </c>
      <c r="F7" s="36">
        <v>31688465</v>
      </c>
      <c r="G7" s="36"/>
      <c r="H7" s="36"/>
      <c r="I7" s="36"/>
      <c r="J7" s="36"/>
      <c r="K7" s="36"/>
      <c r="L7" s="36"/>
      <c r="M7" s="36"/>
      <c r="N7" s="9"/>
      <c r="O7" s="9"/>
      <c r="P7" s="35">
        <v>1</v>
      </c>
      <c r="Q7" s="19" t="str">
        <f>+VLOOKUP($B7,'[1]公表用（0909）'!$A$4:$AE$179,2,0)</f>
        <v>東庁舎</v>
      </c>
      <c r="R7" s="36">
        <v>1000</v>
      </c>
      <c r="S7" s="36">
        <v>1906959</v>
      </c>
      <c r="T7" s="36">
        <v>31688465</v>
      </c>
      <c r="U7" s="36"/>
      <c r="V7" s="36"/>
      <c r="W7" s="36"/>
      <c r="X7" s="36"/>
      <c r="Y7" s="36"/>
      <c r="Z7" s="36"/>
      <c r="AA7" s="10"/>
    </row>
    <row r="8" spans="1:27" x14ac:dyDescent="0.3">
      <c r="A8" s="11"/>
      <c r="B8" s="35">
        <v>2</v>
      </c>
      <c r="C8" s="19" t="str">
        <f>+VLOOKUP($B8,'[1]公表用（0909）'!$A$4:$AE$179,2,0)</f>
        <v>西庁舎</v>
      </c>
      <c r="D8" s="36">
        <v>900</v>
      </c>
      <c r="E8" s="36">
        <v>1993858</v>
      </c>
      <c r="F8" s="36">
        <v>31375399</v>
      </c>
      <c r="G8" s="19"/>
      <c r="H8" s="19"/>
      <c r="I8" s="19"/>
      <c r="J8" s="19"/>
      <c r="K8" s="19"/>
      <c r="L8" s="19"/>
      <c r="M8" s="19"/>
      <c r="N8" s="9"/>
      <c r="O8" s="9"/>
      <c r="P8" s="35">
        <v>2</v>
      </c>
      <c r="Q8" s="19" t="str">
        <f>+VLOOKUP($B8,'[1]公表用（0909）'!$A$4:$AE$179,2,0)</f>
        <v>西庁舎</v>
      </c>
      <c r="R8" s="36">
        <v>900</v>
      </c>
      <c r="S8" s="36">
        <v>1993858</v>
      </c>
      <c r="T8" s="36">
        <v>31375399</v>
      </c>
      <c r="U8" s="19"/>
      <c r="V8" s="19"/>
      <c r="W8" s="19"/>
      <c r="X8" s="19"/>
      <c r="Y8" s="19"/>
      <c r="Z8" s="19"/>
      <c r="AA8" s="10"/>
    </row>
    <row r="9" spans="1:27" s="150" customFormat="1" x14ac:dyDescent="0.3">
      <c r="A9" s="147"/>
      <c r="B9" s="35">
        <v>3</v>
      </c>
      <c r="C9" s="19" t="str">
        <f>+VLOOKUP($B9,'[1]公表用（0909）'!$A$4:$AE$179,2,0)</f>
        <v>市役所分館</v>
      </c>
      <c r="D9" s="36">
        <v>83</v>
      </c>
      <c r="E9" s="36">
        <v>67756</v>
      </c>
      <c r="F9" s="36">
        <v>2273348</v>
      </c>
      <c r="G9" s="148"/>
      <c r="H9" s="148"/>
      <c r="I9" s="148"/>
      <c r="J9" s="148"/>
      <c r="K9" s="148"/>
      <c r="L9" s="148"/>
      <c r="M9" s="148"/>
      <c r="N9" s="12"/>
      <c r="O9" s="12"/>
      <c r="P9" s="35">
        <v>3</v>
      </c>
      <c r="Q9" s="19" t="str">
        <f>+VLOOKUP($B9,'[1]公表用（0909）'!$A$4:$AE$179,2,0)</f>
        <v>市役所分館</v>
      </c>
      <c r="R9" s="36">
        <v>83</v>
      </c>
      <c r="S9" s="36">
        <v>67756</v>
      </c>
      <c r="T9" s="36">
        <v>2273348</v>
      </c>
      <c r="U9" s="148"/>
      <c r="V9" s="148"/>
      <c r="W9" s="148"/>
      <c r="X9" s="148"/>
      <c r="Y9" s="148"/>
      <c r="Z9" s="148"/>
      <c r="AA9" s="149"/>
    </row>
    <row r="10" spans="1:27" s="150" customFormat="1" x14ac:dyDescent="0.3">
      <c r="A10" s="147"/>
      <c r="B10" s="35">
        <v>4</v>
      </c>
      <c r="C10" s="19" t="str">
        <f>+VLOOKUP($B10,'[1]公表用（0909）'!$A$4:$AE$179,2,0)</f>
        <v>市役所東駐車場</v>
      </c>
      <c r="D10" s="36">
        <v>52</v>
      </c>
      <c r="E10" s="36">
        <v>66941</v>
      </c>
      <c r="F10" s="36">
        <v>1778854</v>
      </c>
      <c r="G10" s="148"/>
      <c r="H10" s="148"/>
      <c r="I10" s="148"/>
      <c r="J10" s="148"/>
      <c r="K10" s="148"/>
      <c r="L10" s="148"/>
      <c r="M10" s="148"/>
      <c r="N10" s="12"/>
      <c r="O10" s="12"/>
      <c r="P10" s="35">
        <v>4</v>
      </c>
      <c r="Q10" s="19" t="str">
        <f>+VLOOKUP($B10,'[1]公表用（0909）'!$A$4:$AE$179,2,0)</f>
        <v>市役所東駐車場</v>
      </c>
      <c r="R10" s="36">
        <v>52</v>
      </c>
      <c r="S10" s="36">
        <v>66941</v>
      </c>
      <c r="T10" s="36">
        <v>1778854</v>
      </c>
      <c r="U10" s="148"/>
      <c r="V10" s="148"/>
      <c r="W10" s="148"/>
      <c r="X10" s="148"/>
      <c r="Y10" s="148"/>
      <c r="Z10" s="148"/>
      <c r="AA10" s="149"/>
    </row>
    <row r="11" spans="1:27" s="150" customFormat="1" x14ac:dyDescent="0.3">
      <c r="A11" s="147"/>
      <c r="B11" s="35">
        <v>5</v>
      </c>
      <c r="C11" s="19" t="str">
        <f>+VLOOKUP($B11,'[1]公表用（0909）'!$A$4:$AE$179,2,0)</f>
        <v>岡崎市体育館</v>
      </c>
      <c r="D11" s="36">
        <v>208</v>
      </c>
      <c r="E11" s="36">
        <v>396326</v>
      </c>
      <c r="F11" s="36">
        <v>9068421</v>
      </c>
      <c r="G11" s="148"/>
      <c r="H11" s="148"/>
      <c r="I11" s="148"/>
      <c r="J11" s="148"/>
      <c r="K11" s="148"/>
      <c r="L11" s="148"/>
      <c r="M11" s="148"/>
      <c r="N11" s="12"/>
      <c r="O11" s="12"/>
      <c r="P11" s="35">
        <v>5</v>
      </c>
      <c r="Q11" s="19" t="str">
        <f>+VLOOKUP($B11,'[1]公表用（0909）'!$A$4:$AE$179,2,0)</f>
        <v>岡崎市体育館</v>
      </c>
      <c r="R11" s="36">
        <v>208</v>
      </c>
      <c r="S11" s="36">
        <v>396326</v>
      </c>
      <c r="T11" s="36">
        <v>9068421</v>
      </c>
      <c r="U11" s="148"/>
      <c r="V11" s="148"/>
      <c r="W11" s="148"/>
      <c r="X11" s="148"/>
      <c r="Y11" s="148"/>
      <c r="Z11" s="148"/>
      <c r="AA11" s="149"/>
    </row>
    <row r="12" spans="1:27" x14ac:dyDescent="0.3">
      <c r="A12" s="11"/>
      <c r="B12" s="35">
        <v>6</v>
      </c>
      <c r="C12" s="19" t="str">
        <f>+VLOOKUP($B12,'[1]公表用（0909）'!$A$4:$AE$179,2,0)</f>
        <v>境公園</v>
      </c>
      <c r="D12" s="36">
        <v>121</v>
      </c>
      <c r="E12" s="36">
        <v>26480</v>
      </c>
      <c r="F12" s="36">
        <v>2052799</v>
      </c>
      <c r="G12" s="19"/>
      <c r="H12" s="19"/>
      <c r="I12" s="19"/>
      <c r="J12" s="19"/>
      <c r="K12" s="19"/>
      <c r="L12" s="19"/>
      <c r="M12" s="19"/>
      <c r="N12" s="9"/>
      <c r="O12" s="9"/>
      <c r="P12" s="35">
        <v>6</v>
      </c>
      <c r="Q12" s="19" t="str">
        <f>+VLOOKUP($B12,'[1]公表用（0909）'!$A$4:$AE$179,2,0)</f>
        <v>境公園</v>
      </c>
      <c r="R12" s="36">
        <v>121</v>
      </c>
      <c r="S12" s="36">
        <v>26480</v>
      </c>
      <c r="T12" s="36">
        <v>2052799</v>
      </c>
      <c r="U12" s="19"/>
      <c r="V12" s="19"/>
      <c r="W12" s="19"/>
      <c r="X12" s="19"/>
      <c r="Y12" s="19"/>
      <c r="Z12" s="19"/>
      <c r="AA12" s="10"/>
    </row>
    <row r="13" spans="1:27" x14ac:dyDescent="0.3">
      <c r="A13" s="11"/>
      <c r="B13" s="35">
        <v>7</v>
      </c>
      <c r="C13" s="19" t="str">
        <f>+VLOOKUP($B13,'[1]公表用（0909）'!$A$4:$AE$179,2,0)</f>
        <v>南公園</v>
      </c>
      <c r="D13" s="36">
        <v>104</v>
      </c>
      <c r="E13" s="36">
        <v>9631</v>
      </c>
      <c r="F13" s="36">
        <v>1507608</v>
      </c>
      <c r="G13" s="19"/>
      <c r="H13" s="19"/>
      <c r="I13" s="19"/>
      <c r="J13" s="19"/>
      <c r="K13" s="19"/>
      <c r="L13" s="19"/>
      <c r="M13" s="19"/>
      <c r="N13" s="9"/>
      <c r="O13" s="9"/>
      <c r="P13" s="35">
        <v>7</v>
      </c>
      <c r="Q13" s="19" t="str">
        <f>+VLOOKUP($B13,'[1]公表用（0909）'!$A$4:$AE$179,2,0)</f>
        <v>南公園</v>
      </c>
      <c r="R13" s="36">
        <v>104</v>
      </c>
      <c r="S13" s="36">
        <v>9631</v>
      </c>
      <c r="T13" s="36">
        <v>1507608</v>
      </c>
      <c r="U13" s="19"/>
      <c r="V13" s="19"/>
      <c r="W13" s="19"/>
      <c r="X13" s="19"/>
      <c r="Y13" s="19"/>
      <c r="Z13" s="19"/>
      <c r="AA13" s="10"/>
    </row>
    <row r="14" spans="1:27" x14ac:dyDescent="0.3">
      <c r="A14" s="11"/>
      <c r="B14" s="35">
        <v>8</v>
      </c>
      <c r="C14" s="19" t="str">
        <f>+VLOOKUP($B14,'[1]公表用（0909）'!$A$4:$AE$179,2,0)</f>
        <v>日名公園</v>
      </c>
      <c r="D14" s="36">
        <v>87</v>
      </c>
      <c r="E14" s="36">
        <v>9708</v>
      </c>
      <c r="F14" s="36">
        <v>1294486</v>
      </c>
      <c r="G14" s="19"/>
      <c r="H14" s="19"/>
      <c r="I14" s="19"/>
      <c r="J14" s="19"/>
      <c r="K14" s="19"/>
      <c r="L14" s="19"/>
      <c r="M14" s="19"/>
      <c r="N14" s="9"/>
      <c r="O14" s="9"/>
      <c r="P14" s="35">
        <v>8</v>
      </c>
      <c r="Q14" s="19" t="str">
        <f>+VLOOKUP($B14,'[1]公表用（0909）'!$A$4:$AE$179,2,0)</f>
        <v>日名公園</v>
      </c>
      <c r="R14" s="36">
        <v>87</v>
      </c>
      <c r="S14" s="36">
        <v>9708</v>
      </c>
      <c r="T14" s="36">
        <v>1294486</v>
      </c>
      <c r="U14" s="19"/>
      <c r="V14" s="19"/>
      <c r="W14" s="19"/>
      <c r="X14" s="19"/>
      <c r="Y14" s="19"/>
      <c r="Z14" s="19"/>
      <c r="AA14" s="10"/>
    </row>
    <row r="15" spans="1:27" x14ac:dyDescent="0.3">
      <c r="A15" s="11"/>
      <c r="B15" s="35">
        <v>9</v>
      </c>
      <c r="C15" s="19" t="str">
        <f>+VLOOKUP($B15,'[1]公表用（0909）'!$A$4:$AE$179,2,0)</f>
        <v>明神橋公園</v>
      </c>
      <c r="D15" s="36">
        <v>69</v>
      </c>
      <c r="E15" s="36">
        <v>10057</v>
      </c>
      <c r="F15" s="36">
        <v>1061567</v>
      </c>
      <c r="G15" s="19"/>
      <c r="H15" s="19"/>
      <c r="I15" s="19"/>
      <c r="J15" s="19"/>
      <c r="K15" s="19"/>
      <c r="L15" s="19"/>
      <c r="M15" s="19"/>
      <c r="N15" s="9"/>
      <c r="O15" s="9"/>
      <c r="P15" s="35">
        <v>9</v>
      </c>
      <c r="Q15" s="19" t="str">
        <f>+VLOOKUP($B15,'[1]公表用（0909）'!$A$4:$AE$179,2,0)</f>
        <v>明神橋公園</v>
      </c>
      <c r="R15" s="36">
        <v>69</v>
      </c>
      <c r="S15" s="36">
        <v>10057</v>
      </c>
      <c r="T15" s="36">
        <v>1061567</v>
      </c>
      <c r="U15" s="19"/>
      <c r="V15" s="19"/>
      <c r="W15" s="19"/>
      <c r="X15" s="19"/>
      <c r="Y15" s="19"/>
      <c r="Z15" s="19"/>
      <c r="AA15" s="10"/>
    </row>
    <row r="16" spans="1:27" x14ac:dyDescent="0.3">
      <c r="A16" s="11"/>
      <c r="B16" s="35">
        <v>10</v>
      </c>
      <c r="C16" s="19" t="str">
        <f>+VLOOKUP($B16,'[1]公表用（0909）'!$A$4:$AE$179,2,0)</f>
        <v>額田運動広場</v>
      </c>
      <c r="D16" s="36">
        <v>101</v>
      </c>
      <c r="E16" s="36">
        <v>12620</v>
      </c>
      <c r="F16" s="36">
        <v>1685638</v>
      </c>
      <c r="G16" s="19"/>
      <c r="H16" s="19"/>
      <c r="I16" s="19"/>
      <c r="J16" s="19"/>
      <c r="K16" s="19"/>
      <c r="L16" s="19"/>
      <c r="M16" s="19"/>
      <c r="N16" s="9"/>
      <c r="O16" s="9"/>
      <c r="P16" s="35">
        <v>10</v>
      </c>
      <c r="Q16" s="19" t="str">
        <f>+VLOOKUP($B16,'[1]公表用（0909）'!$A$4:$AE$179,2,0)</f>
        <v>額田運動広場</v>
      </c>
      <c r="R16" s="36">
        <v>101</v>
      </c>
      <c r="S16" s="36">
        <v>12620</v>
      </c>
      <c r="T16" s="36">
        <v>1685638</v>
      </c>
      <c r="U16" s="19"/>
      <c r="V16" s="19"/>
      <c r="W16" s="19"/>
      <c r="X16" s="19"/>
      <c r="Y16" s="19"/>
      <c r="Z16" s="19"/>
      <c r="AA16" s="10"/>
    </row>
    <row r="17" spans="1:27" x14ac:dyDescent="0.3">
      <c r="A17" s="11"/>
      <c r="B17" s="35">
        <v>11</v>
      </c>
      <c r="C17" s="19" t="str">
        <f>+VLOOKUP($B17,'[1]公表用（0909）'!$A$4:$AE$179,2,0)</f>
        <v>六名公園運動場</v>
      </c>
      <c r="D17" s="36">
        <v>64</v>
      </c>
      <c r="E17" s="36">
        <v>22836</v>
      </c>
      <c r="F17" s="36">
        <v>1292236</v>
      </c>
      <c r="G17" s="19"/>
      <c r="H17" s="19"/>
      <c r="I17" s="19"/>
      <c r="J17" s="19"/>
      <c r="K17" s="19"/>
      <c r="L17" s="19"/>
      <c r="M17" s="19"/>
      <c r="N17" s="9"/>
      <c r="O17" s="9"/>
      <c r="P17" s="35">
        <v>11</v>
      </c>
      <c r="Q17" s="19" t="str">
        <f>+VLOOKUP($B17,'[1]公表用（0909）'!$A$4:$AE$179,2,0)</f>
        <v>六名公園運動場</v>
      </c>
      <c r="R17" s="36">
        <v>64</v>
      </c>
      <c r="S17" s="36">
        <v>22836</v>
      </c>
      <c r="T17" s="36">
        <v>1292236</v>
      </c>
      <c r="U17" s="19"/>
      <c r="V17" s="19"/>
      <c r="W17" s="19"/>
      <c r="X17" s="19"/>
      <c r="Y17" s="19"/>
      <c r="Z17" s="19"/>
      <c r="AA17" s="10"/>
    </row>
    <row r="18" spans="1:27" x14ac:dyDescent="0.3">
      <c r="A18" s="11"/>
      <c r="B18" s="35">
        <v>12</v>
      </c>
      <c r="C18" s="19" t="str">
        <f>+VLOOKUP($B18,'[1]公表用（0909）'!$A$4:$AE$179,2,0)</f>
        <v>花園体育（農業者体育）センター</v>
      </c>
      <c r="D18" s="36">
        <v>67</v>
      </c>
      <c r="E18" s="36">
        <v>7643</v>
      </c>
      <c r="F18" s="36">
        <v>996048</v>
      </c>
      <c r="G18" s="19"/>
      <c r="H18" s="19"/>
      <c r="I18" s="19"/>
      <c r="J18" s="19"/>
      <c r="K18" s="19"/>
      <c r="L18" s="19"/>
      <c r="M18" s="19"/>
      <c r="N18" s="9"/>
      <c r="O18" s="9"/>
      <c r="P18" s="35">
        <v>12</v>
      </c>
      <c r="Q18" s="19" t="str">
        <f>+VLOOKUP($B18,'[1]公表用（0909）'!$A$4:$AE$179,2,0)</f>
        <v>花園体育（農業者体育）センター</v>
      </c>
      <c r="R18" s="36">
        <v>67</v>
      </c>
      <c r="S18" s="36">
        <v>7643</v>
      </c>
      <c r="T18" s="36">
        <v>996048</v>
      </c>
      <c r="U18" s="19"/>
      <c r="V18" s="19"/>
      <c r="W18" s="19"/>
      <c r="X18" s="19"/>
      <c r="Y18" s="19"/>
      <c r="Z18" s="19"/>
      <c r="AA18" s="10"/>
    </row>
    <row r="19" spans="1:27" x14ac:dyDescent="0.3">
      <c r="A19" s="11"/>
      <c r="B19" s="35">
        <v>13</v>
      </c>
      <c r="C19" s="19" t="str">
        <f>+VLOOKUP($B19,'[1]公表用（0909）'!$A$4:$AE$179,2,0)</f>
        <v>岡崎中央総合公園体育館・武道館</v>
      </c>
      <c r="D19" s="36">
        <v>1000</v>
      </c>
      <c r="E19" s="36">
        <v>1654387</v>
      </c>
      <c r="F19" s="36">
        <v>38597276</v>
      </c>
      <c r="G19" s="19"/>
      <c r="H19" s="19"/>
      <c r="I19" s="19"/>
      <c r="J19" s="19"/>
      <c r="K19" s="19"/>
      <c r="L19" s="19"/>
      <c r="M19" s="19"/>
      <c r="N19" s="9"/>
      <c r="O19" s="9"/>
      <c r="P19" s="35">
        <v>13</v>
      </c>
      <c r="Q19" s="19" t="str">
        <f>+VLOOKUP($B19,'[1]公表用（0909）'!$A$4:$AE$179,2,0)</f>
        <v>岡崎中央総合公園体育館・武道館</v>
      </c>
      <c r="R19" s="36">
        <v>1000</v>
      </c>
      <c r="S19" s="36">
        <v>1654387</v>
      </c>
      <c r="T19" s="36">
        <v>38597276</v>
      </c>
      <c r="U19" s="19"/>
      <c r="V19" s="19"/>
      <c r="W19" s="19"/>
      <c r="X19" s="19"/>
      <c r="Y19" s="19"/>
      <c r="Z19" s="19"/>
      <c r="AA19" s="10"/>
    </row>
    <row r="20" spans="1:27" x14ac:dyDescent="0.3">
      <c r="A20" s="11"/>
      <c r="B20" s="35">
        <v>14</v>
      </c>
      <c r="C20" s="19" t="str">
        <f>+VLOOKUP($B20,'[1]公表用（0909）'!$A$4:$AE$179,2,0)</f>
        <v>額田センター</v>
      </c>
      <c r="D20" s="36">
        <v>81</v>
      </c>
      <c r="E20" s="36">
        <v>121539</v>
      </c>
      <c r="F20" s="36">
        <v>3053074</v>
      </c>
      <c r="G20" s="19"/>
      <c r="H20" s="19"/>
      <c r="I20" s="19"/>
      <c r="J20" s="19"/>
      <c r="K20" s="19"/>
      <c r="L20" s="19"/>
      <c r="M20" s="19"/>
      <c r="N20" s="9"/>
      <c r="O20" s="9"/>
      <c r="P20" s="35">
        <v>14</v>
      </c>
      <c r="Q20" s="19" t="str">
        <f>+VLOOKUP($B20,'[1]公表用（0909）'!$A$4:$AE$179,2,0)</f>
        <v>額田センター</v>
      </c>
      <c r="R20" s="36">
        <v>81</v>
      </c>
      <c r="S20" s="36">
        <v>121539</v>
      </c>
      <c r="T20" s="36">
        <v>3053074</v>
      </c>
      <c r="U20" s="19"/>
      <c r="V20" s="19"/>
      <c r="W20" s="19"/>
      <c r="X20" s="19"/>
      <c r="Y20" s="19"/>
      <c r="Z20" s="19"/>
      <c r="AA20" s="10"/>
    </row>
    <row r="21" spans="1:27" x14ac:dyDescent="0.3">
      <c r="A21" s="11"/>
      <c r="B21" s="35">
        <v>15</v>
      </c>
      <c r="C21" s="19" t="str">
        <f>+VLOOKUP($B21,'[1]公表用（0909）'!$A$4:$AE$179,2,0)</f>
        <v>岡崎城</v>
      </c>
      <c r="D21" s="36">
        <v>58</v>
      </c>
      <c r="E21" s="36">
        <v>113210</v>
      </c>
      <c r="F21" s="36">
        <v>2559942</v>
      </c>
      <c r="G21" s="19"/>
      <c r="H21" s="19"/>
      <c r="I21" s="19"/>
      <c r="J21" s="19"/>
      <c r="K21" s="19"/>
      <c r="L21" s="19"/>
      <c r="M21" s="19"/>
      <c r="N21" s="9"/>
      <c r="O21" s="9"/>
      <c r="P21" s="35">
        <v>15</v>
      </c>
      <c r="Q21" s="19" t="str">
        <f>+VLOOKUP($B21,'[1]公表用（0909）'!$A$4:$AE$179,2,0)</f>
        <v>岡崎城</v>
      </c>
      <c r="R21" s="36">
        <v>58</v>
      </c>
      <c r="S21" s="36">
        <v>113210</v>
      </c>
      <c r="T21" s="36">
        <v>2559942</v>
      </c>
      <c r="U21" s="19"/>
      <c r="V21" s="19"/>
      <c r="W21" s="19"/>
      <c r="X21" s="19"/>
      <c r="Y21" s="19"/>
      <c r="Z21" s="19"/>
      <c r="AA21" s="10"/>
    </row>
    <row r="22" spans="1:27" x14ac:dyDescent="0.3">
      <c r="A22" s="11"/>
      <c r="B22" s="35">
        <v>16</v>
      </c>
      <c r="C22" s="19" t="str">
        <f>+VLOOKUP($B22,'[1]公表用（0909）'!$A$4:$AE$179,2,0)</f>
        <v>三河武士のやかた家康館</v>
      </c>
      <c r="D22" s="36">
        <v>65</v>
      </c>
      <c r="E22" s="36">
        <v>147670</v>
      </c>
      <c r="F22" s="36">
        <v>3163451</v>
      </c>
      <c r="G22" s="19"/>
      <c r="H22" s="19"/>
      <c r="I22" s="19"/>
      <c r="J22" s="19"/>
      <c r="K22" s="19"/>
      <c r="L22" s="19"/>
      <c r="M22" s="19"/>
      <c r="N22" s="9"/>
      <c r="O22" s="9"/>
      <c r="P22" s="35">
        <v>16</v>
      </c>
      <c r="Q22" s="19" t="str">
        <f>+VLOOKUP($B22,'[1]公表用（0909）'!$A$4:$AE$179,2,0)</f>
        <v>三河武士のやかた家康館</v>
      </c>
      <c r="R22" s="36">
        <v>65</v>
      </c>
      <c r="S22" s="36">
        <v>147670</v>
      </c>
      <c r="T22" s="36">
        <v>3163451</v>
      </c>
      <c r="U22" s="19"/>
      <c r="V22" s="19"/>
      <c r="W22" s="19"/>
      <c r="X22" s="19"/>
      <c r="Y22" s="19"/>
      <c r="Z22" s="19"/>
      <c r="AA22" s="10"/>
    </row>
    <row r="23" spans="1:27" x14ac:dyDescent="0.3">
      <c r="A23" s="11"/>
      <c r="B23" s="35">
        <v>17</v>
      </c>
      <c r="C23" s="19" t="str">
        <f>+VLOOKUP($B23,'[1]公表用（0909）'!$A$4:$AE$179,2,0)</f>
        <v>竜美丘会館</v>
      </c>
      <c r="D23" s="36">
        <v>285</v>
      </c>
      <c r="E23" s="36">
        <v>545206</v>
      </c>
      <c r="F23" s="36">
        <v>12452904</v>
      </c>
      <c r="G23" s="19"/>
      <c r="H23" s="19"/>
      <c r="I23" s="19"/>
      <c r="J23" s="19"/>
      <c r="K23" s="19"/>
      <c r="L23" s="19"/>
      <c r="M23" s="19"/>
      <c r="N23" s="9"/>
      <c r="O23" s="9"/>
      <c r="P23" s="35">
        <v>17</v>
      </c>
      <c r="Q23" s="19" t="str">
        <f>+VLOOKUP($B23,'[1]公表用（0909）'!$A$4:$AE$179,2,0)</f>
        <v>竜美丘会館</v>
      </c>
      <c r="R23" s="36">
        <v>285</v>
      </c>
      <c r="S23" s="36">
        <v>545206</v>
      </c>
      <c r="T23" s="36">
        <v>12452904</v>
      </c>
      <c r="U23" s="19"/>
      <c r="V23" s="19"/>
      <c r="W23" s="19"/>
      <c r="X23" s="19"/>
      <c r="Y23" s="19"/>
      <c r="Z23" s="19"/>
      <c r="AA23" s="10"/>
    </row>
    <row r="24" spans="1:27" x14ac:dyDescent="0.3">
      <c r="A24" s="11"/>
      <c r="B24" s="35">
        <v>18</v>
      </c>
      <c r="C24" s="19" t="str">
        <f>+VLOOKUP($B24,'[1]公表用（0909）'!$A$4:$AE$179,2,0)</f>
        <v>岡崎市せきれいホ－ル</v>
      </c>
      <c r="D24" s="36">
        <v>183</v>
      </c>
      <c r="E24" s="36">
        <v>195900</v>
      </c>
      <c r="F24" s="36">
        <v>5708996</v>
      </c>
      <c r="G24" s="19"/>
      <c r="H24" s="19"/>
      <c r="I24" s="19"/>
      <c r="J24" s="19"/>
      <c r="K24" s="19"/>
      <c r="L24" s="19"/>
      <c r="M24" s="19"/>
      <c r="N24" s="9"/>
      <c r="O24" s="9"/>
      <c r="P24" s="35">
        <v>18</v>
      </c>
      <c r="Q24" s="19" t="str">
        <f>+VLOOKUP($B24,'[1]公表用（0909）'!$A$4:$AE$179,2,0)</f>
        <v>岡崎市せきれいホ－ル</v>
      </c>
      <c r="R24" s="36">
        <v>183</v>
      </c>
      <c r="S24" s="36">
        <v>195900</v>
      </c>
      <c r="T24" s="36">
        <v>5708996</v>
      </c>
      <c r="U24" s="19"/>
      <c r="V24" s="19"/>
      <c r="W24" s="19"/>
      <c r="X24" s="19"/>
      <c r="Y24" s="19"/>
      <c r="Z24" s="19"/>
      <c r="AA24" s="10"/>
    </row>
    <row r="25" spans="1:27" x14ac:dyDescent="0.3">
      <c r="A25" s="11"/>
      <c r="B25" s="35">
        <v>19</v>
      </c>
      <c r="C25" s="19" t="str">
        <f>+VLOOKUP($B25,'[1]公表用（0909）'!$A$4:$AE$179,2,0)</f>
        <v>市民会館</v>
      </c>
      <c r="D25" s="36">
        <v>361</v>
      </c>
      <c r="E25" s="36">
        <v>595131</v>
      </c>
      <c r="F25" s="36">
        <v>14190905</v>
      </c>
      <c r="G25" s="19"/>
      <c r="H25" s="19"/>
      <c r="I25" s="19"/>
      <c r="J25" s="19"/>
      <c r="K25" s="19"/>
      <c r="L25" s="19"/>
      <c r="M25" s="19"/>
      <c r="N25" s="9"/>
      <c r="O25" s="9"/>
      <c r="P25" s="35">
        <v>19</v>
      </c>
      <c r="Q25" s="19" t="str">
        <f>+VLOOKUP($B25,'[1]公表用（0909）'!$A$4:$AE$179,2,0)</f>
        <v>市民会館</v>
      </c>
      <c r="R25" s="36">
        <v>361</v>
      </c>
      <c r="S25" s="36">
        <v>595131</v>
      </c>
      <c r="T25" s="36">
        <v>14190905</v>
      </c>
      <c r="U25" s="19"/>
      <c r="V25" s="19"/>
      <c r="W25" s="19"/>
      <c r="X25" s="19"/>
      <c r="Y25" s="19"/>
      <c r="Z25" s="19"/>
      <c r="AA25" s="10"/>
    </row>
    <row r="26" spans="1:27" x14ac:dyDescent="0.3">
      <c r="A26" s="11"/>
      <c r="B26" s="35">
        <v>20</v>
      </c>
      <c r="C26" s="19" t="str">
        <f>+VLOOKUP($B26,'[1]公表用（0909）'!$A$4:$AE$179,2,0)</f>
        <v>岡崎市シビックセンター</v>
      </c>
      <c r="D26" s="36">
        <v>342</v>
      </c>
      <c r="E26" s="36">
        <v>924878</v>
      </c>
      <c r="F26" s="36">
        <v>18781110</v>
      </c>
      <c r="G26" s="19"/>
      <c r="H26" s="19"/>
      <c r="I26" s="19"/>
      <c r="J26" s="19"/>
      <c r="K26" s="19"/>
      <c r="L26" s="19"/>
      <c r="M26" s="19"/>
      <c r="N26" s="9"/>
      <c r="O26" s="9"/>
      <c r="P26" s="35">
        <v>20</v>
      </c>
      <c r="Q26" s="19" t="str">
        <f>+VLOOKUP($B26,'[1]公表用（0909）'!$A$4:$AE$179,2,0)</f>
        <v>岡崎市シビックセンター</v>
      </c>
      <c r="R26" s="36">
        <v>342</v>
      </c>
      <c r="S26" s="36">
        <v>924878</v>
      </c>
      <c r="T26" s="36">
        <v>18781110</v>
      </c>
      <c r="U26" s="19"/>
      <c r="V26" s="19"/>
      <c r="W26" s="19"/>
      <c r="X26" s="19"/>
      <c r="Y26" s="19"/>
      <c r="Z26" s="19"/>
      <c r="AA26" s="10"/>
    </row>
    <row r="27" spans="1:27" x14ac:dyDescent="0.3">
      <c r="A27" s="11"/>
      <c r="B27" s="35">
        <v>21</v>
      </c>
      <c r="C27" s="19" t="str">
        <f>+VLOOKUP($B27,'[1]公表用（0909）'!$A$4:$AE$179,2,0)</f>
        <v>図書館交流プラザ</v>
      </c>
      <c r="D27" s="36">
        <v>610</v>
      </c>
      <c r="E27" s="36">
        <v>1573669</v>
      </c>
      <c r="F27" s="36">
        <v>31141915</v>
      </c>
      <c r="G27" s="19"/>
      <c r="H27" s="19"/>
      <c r="I27" s="19"/>
      <c r="J27" s="19"/>
      <c r="K27" s="19"/>
      <c r="L27" s="19"/>
      <c r="M27" s="19"/>
      <c r="N27" s="9"/>
      <c r="O27" s="9"/>
      <c r="P27" s="35">
        <v>21</v>
      </c>
      <c r="Q27" s="19" t="str">
        <f>+VLOOKUP($B27,'[1]公表用（0909）'!$A$4:$AE$179,2,0)</f>
        <v>図書館交流プラザ</v>
      </c>
      <c r="R27" s="36">
        <v>610</v>
      </c>
      <c r="S27" s="36">
        <v>1573669</v>
      </c>
      <c r="T27" s="36">
        <v>31141915</v>
      </c>
      <c r="U27" s="19"/>
      <c r="V27" s="19"/>
      <c r="W27" s="19"/>
      <c r="X27" s="19"/>
      <c r="Y27" s="19"/>
      <c r="Z27" s="19"/>
      <c r="AA27" s="10"/>
    </row>
    <row r="28" spans="1:27" x14ac:dyDescent="0.3">
      <c r="A28" s="11"/>
      <c r="B28" s="35">
        <v>22</v>
      </c>
      <c r="C28" s="19" t="str">
        <f>+VLOOKUP($B28,'[1]公表用（0909）'!$A$4:$AE$179,2,0)</f>
        <v>六ツ美市民センター</v>
      </c>
      <c r="D28" s="36">
        <v>61</v>
      </c>
      <c r="E28" s="36">
        <v>81584</v>
      </c>
      <c r="F28" s="36">
        <v>2139790</v>
      </c>
      <c r="G28" s="19"/>
      <c r="H28" s="19"/>
      <c r="I28" s="19"/>
      <c r="J28" s="19"/>
      <c r="K28" s="19"/>
      <c r="L28" s="19"/>
      <c r="M28" s="19"/>
      <c r="N28" s="9"/>
      <c r="O28" s="9"/>
      <c r="P28" s="35">
        <v>22</v>
      </c>
      <c r="Q28" s="19" t="str">
        <f>+VLOOKUP($B28,'[1]公表用（0909）'!$A$4:$AE$179,2,0)</f>
        <v>六ツ美市民センター</v>
      </c>
      <c r="R28" s="36">
        <v>61</v>
      </c>
      <c r="S28" s="36">
        <v>81584</v>
      </c>
      <c r="T28" s="36">
        <v>2139790</v>
      </c>
      <c r="U28" s="19"/>
      <c r="V28" s="19"/>
      <c r="W28" s="19"/>
      <c r="X28" s="19"/>
      <c r="Y28" s="19"/>
      <c r="Z28" s="19"/>
      <c r="AA28" s="10"/>
    </row>
    <row r="29" spans="1:27" x14ac:dyDescent="0.3">
      <c r="A29" s="11"/>
      <c r="B29" s="35">
        <v>23</v>
      </c>
      <c r="C29" s="19" t="str">
        <f>+VLOOKUP($B29,'[1]公表用（0909）'!$A$4:$AE$179,2,0)</f>
        <v>岩津市民センター</v>
      </c>
      <c r="D29" s="36">
        <v>45</v>
      </c>
      <c r="E29" s="36">
        <v>56305</v>
      </c>
      <c r="F29" s="36">
        <v>1518563</v>
      </c>
      <c r="G29" s="19"/>
      <c r="H29" s="19"/>
      <c r="I29" s="19"/>
      <c r="J29" s="19"/>
      <c r="K29" s="19"/>
      <c r="L29" s="19"/>
      <c r="M29" s="19"/>
      <c r="N29" s="9"/>
      <c r="O29" s="9"/>
      <c r="P29" s="35">
        <v>23</v>
      </c>
      <c r="Q29" s="19" t="str">
        <f>+VLOOKUP($B29,'[1]公表用（0909）'!$A$4:$AE$179,2,0)</f>
        <v>岩津市民センター</v>
      </c>
      <c r="R29" s="36">
        <v>45</v>
      </c>
      <c r="S29" s="36">
        <v>56305</v>
      </c>
      <c r="T29" s="36">
        <v>1518563</v>
      </c>
      <c r="U29" s="19"/>
      <c r="V29" s="19"/>
      <c r="W29" s="19"/>
      <c r="X29" s="19"/>
      <c r="Y29" s="19"/>
      <c r="Z29" s="19"/>
      <c r="AA29" s="10"/>
    </row>
    <row r="30" spans="1:27" x14ac:dyDescent="0.3">
      <c r="A30" s="11"/>
      <c r="B30" s="35">
        <v>24</v>
      </c>
      <c r="C30" s="19" t="str">
        <f>+VLOOKUP($B30,'[1]公表用（0909）'!$A$4:$AE$179,2,0)</f>
        <v>矢作市民センター</v>
      </c>
      <c r="D30" s="36">
        <v>86</v>
      </c>
      <c r="E30" s="36">
        <v>67235</v>
      </c>
      <c r="F30" s="36">
        <v>2299805</v>
      </c>
      <c r="G30" s="19"/>
      <c r="H30" s="19"/>
      <c r="I30" s="19"/>
      <c r="J30" s="19"/>
      <c r="K30" s="19"/>
      <c r="L30" s="19"/>
      <c r="M30" s="19"/>
      <c r="N30" s="9"/>
      <c r="O30" s="9"/>
      <c r="P30" s="35">
        <v>24</v>
      </c>
      <c r="Q30" s="19" t="str">
        <f>+VLOOKUP($B30,'[1]公表用（0909）'!$A$4:$AE$179,2,0)</f>
        <v>矢作市民センター</v>
      </c>
      <c r="R30" s="36">
        <v>86</v>
      </c>
      <c r="S30" s="36">
        <v>67235</v>
      </c>
      <c r="T30" s="36">
        <v>2299805</v>
      </c>
      <c r="U30" s="19"/>
      <c r="V30" s="19"/>
      <c r="W30" s="19"/>
      <c r="X30" s="19"/>
      <c r="Y30" s="19"/>
      <c r="Z30" s="19"/>
      <c r="AA30" s="10"/>
    </row>
    <row r="31" spans="1:27" x14ac:dyDescent="0.3">
      <c r="A31" s="11"/>
      <c r="B31" s="35">
        <v>25</v>
      </c>
      <c r="C31" s="19" t="str">
        <f>+VLOOKUP($B31,'[1]公表用（0909）'!$A$4:$AE$179,2,0)</f>
        <v>東部市民センター</v>
      </c>
      <c r="D31" s="36">
        <v>54</v>
      </c>
      <c r="E31" s="36">
        <v>57557</v>
      </c>
      <c r="F31" s="36">
        <v>1675322</v>
      </c>
      <c r="G31" s="19"/>
      <c r="H31" s="19"/>
      <c r="I31" s="19"/>
      <c r="J31" s="19"/>
      <c r="K31" s="19"/>
      <c r="L31" s="19"/>
      <c r="M31" s="19"/>
      <c r="N31" s="9"/>
      <c r="O31" s="9"/>
      <c r="P31" s="35">
        <v>25</v>
      </c>
      <c r="Q31" s="19" t="str">
        <f>+VLOOKUP($B31,'[1]公表用（0909）'!$A$4:$AE$179,2,0)</f>
        <v>東部市民センター</v>
      </c>
      <c r="R31" s="36">
        <v>54</v>
      </c>
      <c r="S31" s="36">
        <v>57557</v>
      </c>
      <c r="T31" s="36">
        <v>1675322</v>
      </c>
      <c r="U31" s="19"/>
      <c r="V31" s="19"/>
      <c r="W31" s="19"/>
      <c r="X31" s="19"/>
      <c r="Y31" s="19"/>
      <c r="Z31" s="19"/>
      <c r="AA31" s="10"/>
    </row>
    <row r="32" spans="1:27" x14ac:dyDescent="0.3">
      <c r="A32" s="11"/>
      <c r="B32" s="35">
        <v>26</v>
      </c>
      <c r="C32" s="19" t="str">
        <f>+VLOOKUP($B32,'[1]公表用（0909）'!$A$4:$AE$179,2,0)</f>
        <v>大平市民センター</v>
      </c>
      <c r="D32" s="36">
        <v>28</v>
      </c>
      <c r="E32" s="36">
        <v>53886</v>
      </c>
      <c r="F32" s="36">
        <v>1228120</v>
      </c>
      <c r="G32" s="19"/>
      <c r="H32" s="19"/>
      <c r="I32" s="19"/>
      <c r="J32" s="19"/>
      <c r="K32" s="19"/>
      <c r="L32" s="19"/>
      <c r="M32" s="19"/>
      <c r="N32" s="9"/>
      <c r="O32" s="9"/>
      <c r="P32" s="35">
        <v>26</v>
      </c>
      <c r="Q32" s="19" t="str">
        <f>+VLOOKUP($B32,'[1]公表用（0909）'!$A$4:$AE$179,2,0)</f>
        <v>大平市民センター</v>
      </c>
      <c r="R32" s="36">
        <v>28</v>
      </c>
      <c r="S32" s="36">
        <v>53886</v>
      </c>
      <c r="T32" s="36">
        <v>1228120</v>
      </c>
      <c r="U32" s="19"/>
      <c r="V32" s="19"/>
      <c r="W32" s="19"/>
      <c r="X32" s="19"/>
      <c r="Y32" s="19"/>
      <c r="Z32" s="19"/>
      <c r="AA32" s="10"/>
    </row>
    <row r="33" spans="1:27" x14ac:dyDescent="0.3">
      <c r="A33" s="11"/>
      <c r="B33" s="35">
        <v>27</v>
      </c>
      <c r="C33" s="19" t="str">
        <f>+VLOOKUP($B33,'[1]公表用（0909）'!$A$4:$AE$179,2,0)</f>
        <v>南部市民センター分館</v>
      </c>
      <c r="D33" s="36">
        <v>42</v>
      </c>
      <c r="E33" s="36">
        <v>38979</v>
      </c>
      <c r="F33" s="36">
        <v>1211170</v>
      </c>
      <c r="G33" s="19"/>
      <c r="H33" s="19"/>
      <c r="I33" s="19"/>
      <c r="J33" s="19"/>
      <c r="K33" s="19"/>
      <c r="L33" s="19"/>
      <c r="M33" s="19"/>
      <c r="N33" s="9"/>
      <c r="O33" s="9"/>
      <c r="P33" s="35">
        <v>27</v>
      </c>
      <c r="Q33" s="19" t="str">
        <f>+VLOOKUP($B33,'[1]公表用（0909）'!$A$4:$AE$179,2,0)</f>
        <v>南部市民センター分館</v>
      </c>
      <c r="R33" s="36">
        <v>42</v>
      </c>
      <c r="S33" s="36">
        <v>38979</v>
      </c>
      <c r="T33" s="36">
        <v>1211170</v>
      </c>
      <c r="U33" s="19"/>
      <c r="V33" s="19"/>
      <c r="W33" s="19"/>
      <c r="X33" s="19"/>
      <c r="Y33" s="19"/>
      <c r="Z33" s="19"/>
      <c r="AA33" s="10"/>
    </row>
    <row r="34" spans="1:27" x14ac:dyDescent="0.3">
      <c r="A34" s="11"/>
      <c r="B34" s="35">
        <v>28</v>
      </c>
      <c r="C34" s="19" t="str">
        <f>+VLOOKUP($B34,'[1]公表用（0909）'!$A$4:$AE$179,2,0)</f>
        <v>中央市民センター</v>
      </c>
      <c r="D34" s="36">
        <v>65</v>
      </c>
      <c r="E34" s="36">
        <v>66491</v>
      </c>
      <c r="F34" s="36">
        <v>1972092</v>
      </c>
      <c r="G34" s="19"/>
      <c r="H34" s="19"/>
      <c r="I34" s="19"/>
      <c r="J34" s="19"/>
      <c r="K34" s="19"/>
      <c r="L34" s="19"/>
      <c r="M34" s="19"/>
      <c r="N34" s="9"/>
      <c r="O34" s="9"/>
      <c r="P34" s="35">
        <v>28</v>
      </c>
      <c r="Q34" s="19" t="str">
        <f>+VLOOKUP($B34,'[1]公表用（0909）'!$A$4:$AE$179,2,0)</f>
        <v>中央市民センター</v>
      </c>
      <c r="R34" s="36">
        <v>65</v>
      </c>
      <c r="S34" s="36">
        <v>66491</v>
      </c>
      <c r="T34" s="36">
        <v>1972092</v>
      </c>
      <c r="U34" s="19"/>
      <c r="V34" s="19"/>
      <c r="W34" s="19"/>
      <c r="X34" s="19"/>
      <c r="Y34" s="19"/>
      <c r="Z34" s="19"/>
      <c r="AA34" s="10"/>
    </row>
    <row r="35" spans="1:27" x14ac:dyDescent="0.3">
      <c r="A35" s="11"/>
      <c r="B35" s="35">
        <v>29</v>
      </c>
      <c r="C35" s="19" t="str">
        <f>+VLOOKUP($B35,'[1]公表用（0909）'!$A$4:$AE$179,2,0)</f>
        <v>北部地域交流センター</v>
      </c>
      <c r="D35" s="36">
        <v>58</v>
      </c>
      <c r="E35" s="36">
        <v>115866</v>
      </c>
      <c r="F35" s="36">
        <v>2602585</v>
      </c>
      <c r="G35" s="19"/>
      <c r="H35" s="19"/>
      <c r="I35" s="19"/>
      <c r="J35" s="19"/>
      <c r="K35" s="19"/>
      <c r="L35" s="19"/>
      <c r="M35" s="19"/>
      <c r="N35" s="9"/>
      <c r="O35" s="9"/>
      <c r="P35" s="35">
        <v>29</v>
      </c>
      <c r="Q35" s="19" t="str">
        <f>+VLOOKUP($B35,'[1]公表用（0909）'!$A$4:$AE$179,2,0)</f>
        <v>北部地域交流センター</v>
      </c>
      <c r="R35" s="36">
        <v>58</v>
      </c>
      <c r="S35" s="36">
        <v>115866</v>
      </c>
      <c r="T35" s="36">
        <v>2602585</v>
      </c>
      <c r="U35" s="19"/>
      <c r="V35" s="19"/>
      <c r="W35" s="19"/>
      <c r="X35" s="19"/>
      <c r="Y35" s="19"/>
      <c r="Z35" s="19"/>
      <c r="AA35" s="10"/>
    </row>
    <row r="36" spans="1:27" x14ac:dyDescent="0.3">
      <c r="A36" s="11"/>
      <c r="B36" s="35">
        <v>30</v>
      </c>
      <c r="C36" s="19" t="str">
        <f>+VLOOKUP($B36,'[1]公表用（0909）'!$A$4:$AE$179,2,0)</f>
        <v>西部地域交流センター</v>
      </c>
      <c r="D36" s="36">
        <v>67</v>
      </c>
      <c r="E36" s="36">
        <v>147807</v>
      </c>
      <c r="F36" s="36">
        <v>3216556</v>
      </c>
      <c r="G36" s="19"/>
      <c r="H36" s="19"/>
      <c r="I36" s="19"/>
      <c r="J36" s="19"/>
      <c r="K36" s="19"/>
      <c r="L36" s="19"/>
      <c r="M36" s="19"/>
      <c r="N36" s="9"/>
      <c r="O36" s="9"/>
      <c r="P36" s="35">
        <v>30</v>
      </c>
      <c r="Q36" s="19" t="str">
        <f>+VLOOKUP($B36,'[1]公表用（0909）'!$A$4:$AE$179,2,0)</f>
        <v>西部地域交流センター</v>
      </c>
      <c r="R36" s="36">
        <v>67</v>
      </c>
      <c r="S36" s="36">
        <v>147807</v>
      </c>
      <c r="T36" s="36">
        <v>3216556</v>
      </c>
      <c r="U36" s="19"/>
      <c r="V36" s="19"/>
      <c r="W36" s="19"/>
      <c r="X36" s="19"/>
      <c r="Y36" s="19"/>
      <c r="Z36" s="19"/>
      <c r="AA36" s="10"/>
    </row>
    <row r="37" spans="1:27" x14ac:dyDescent="0.3">
      <c r="A37" s="11"/>
      <c r="B37" s="35">
        <v>31</v>
      </c>
      <c r="C37" s="19" t="str">
        <f>+VLOOKUP($B37,'[1]公表用（0909）'!$A$4:$AE$179,2,0)</f>
        <v>東部地域交流センター</v>
      </c>
      <c r="D37" s="36">
        <v>32</v>
      </c>
      <c r="E37" s="36">
        <v>70903</v>
      </c>
      <c r="F37" s="36">
        <v>1523865</v>
      </c>
      <c r="G37" s="19"/>
      <c r="H37" s="19"/>
      <c r="I37" s="19"/>
      <c r="J37" s="19"/>
      <c r="K37" s="19"/>
      <c r="L37" s="19"/>
      <c r="M37" s="19"/>
      <c r="N37" s="9"/>
      <c r="O37" s="9"/>
      <c r="P37" s="35">
        <v>31</v>
      </c>
      <c r="Q37" s="19" t="str">
        <f>+VLOOKUP($B37,'[1]公表用（0909）'!$A$4:$AE$179,2,0)</f>
        <v>東部地域交流センター</v>
      </c>
      <c r="R37" s="36">
        <v>32</v>
      </c>
      <c r="S37" s="36">
        <v>70903</v>
      </c>
      <c r="T37" s="36">
        <v>1523865</v>
      </c>
      <c r="U37" s="19"/>
      <c r="V37" s="19"/>
      <c r="W37" s="19"/>
      <c r="X37" s="19"/>
      <c r="Y37" s="19"/>
      <c r="Z37" s="19"/>
      <c r="AA37" s="10"/>
    </row>
    <row r="38" spans="1:27" x14ac:dyDescent="0.3">
      <c r="A38" s="11"/>
      <c r="B38" s="35">
        <v>32</v>
      </c>
      <c r="C38" s="19" t="str">
        <f>+VLOOKUP($B38,'[1]公表用（0909）'!$A$4:$AE$179,2,0)</f>
        <v>地域交流センター六ツ美分館</v>
      </c>
      <c r="D38" s="36">
        <v>52</v>
      </c>
      <c r="E38" s="36">
        <v>76026</v>
      </c>
      <c r="F38" s="36">
        <v>1913948</v>
      </c>
      <c r="G38" s="19"/>
      <c r="H38" s="19"/>
      <c r="I38" s="19"/>
      <c r="J38" s="19"/>
      <c r="K38" s="19"/>
      <c r="L38" s="19"/>
      <c r="M38" s="19"/>
      <c r="N38" s="9"/>
      <c r="O38" s="9"/>
      <c r="P38" s="35">
        <v>32</v>
      </c>
      <c r="Q38" s="19" t="str">
        <f>+VLOOKUP($B38,'[1]公表用（0909）'!$A$4:$AE$179,2,0)</f>
        <v>地域交流センター六ツ美分館</v>
      </c>
      <c r="R38" s="36">
        <v>52</v>
      </c>
      <c r="S38" s="36">
        <v>76026</v>
      </c>
      <c r="T38" s="36">
        <v>1913948</v>
      </c>
      <c r="U38" s="19"/>
      <c r="V38" s="19"/>
      <c r="W38" s="19"/>
      <c r="X38" s="19"/>
      <c r="Y38" s="19"/>
      <c r="Z38" s="19"/>
      <c r="AA38" s="10"/>
    </row>
    <row r="39" spans="1:27" x14ac:dyDescent="0.3">
      <c r="A39" s="11"/>
      <c r="B39" s="35">
        <v>33</v>
      </c>
      <c r="C39" s="19" t="str">
        <f>+VLOOKUP($B39,'[1]公表用（0909）'!$A$4:$AE$179,2,0)</f>
        <v>旧康生地下駐車場</v>
      </c>
      <c r="D39" s="36">
        <v>3</v>
      </c>
      <c r="E39" s="36">
        <v>7436</v>
      </c>
      <c r="F39" s="36">
        <v>154943</v>
      </c>
      <c r="G39" s="19"/>
      <c r="H39" s="19"/>
      <c r="I39" s="19"/>
      <c r="J39" s="19"/>
      <c r="K39" s="19"/>
      <c r="L39" s="19"/>
      <c r="M39" s="19"/>
      <c r="N39" s="9"/>
      <c r="O39" s="9"/>
      <c r="P39" s="35">
        <v>33</v>
      </c>
      <c r="Q39" s="19" t="str">
        <f>+VLOOKUP($B39,'[1]公表用（0909）'!$A$4:$AE$179,2,0)</f>
        <v>旧康生地下駐車場</v>
      </c>
      <c r="R39" s="36">
        <v>3</v>
      </c>
      <c r="S39" s="36">
        <v>7436</v>
      </c>
      <c r="T39" s="36">
        <v>154943</v>
      </c>
      <c r="U39" s="19"/>
      <c r="V39" s="19"/>
      <c r="W39" s="19"/>
      <c r="X39" s="19"/>
      <c r="Y39" s="19"/>
      <c r="Z39" s="19"/>
      <c r="AA39" s="10"/>
    </row>
    <row r="40" spans="1:27" x14ac:dyDescent="0.3">
      <c r="A40" s="11"/>
      <c r="B40" s="35">
        <v>34</v>
      </c>
      <c r="C40" s="19" t="str">
        <f>+VLOOKUP($B40,'[1]公表用（0909）'!$A$4:$AE$179,2,0)</f>
        <v>美術博物館</v>
      </c>
      <c r="D40" s="36">
        <v>540</v>
      </c>
      <c r="E40" s="36">
        <v>1877074</v>
      </c>
      <c r="F40" s="36">
        <v>32832693</v>
      </c>
      <c r="G40" s="19"/>
      <c r="H40" s="19"/>
      <c r="I40" s="19"/>
      <c r="J40" s="19"/>
      <c r="K40" s="19"/>
      <c r="L40" s="19"/>
      <c r="M40" s="19"/>
      <c r="N40" s="9"/>
      <c r="O40" s="9"/>
      <c r="P40" s="35">
        <v>34</v>
      </c>
      <c r="Q40" s="19" t="str">
        <f>+VLOOKUP($B40,'[1]公表用（0909）'!$A$4:$AE$179,2,0)</f>
        <v>美術博物館</v>
      </c>
      <c r="R40" s="36">
        <v>540</v>
      </c>
      <c r="S40" s="36">
        <v>1877074</v>
      </c>
      <c r="T40" s="36">
        <v>32832693</v>
      </c>
      <c r="U40" s="19"/>
      <c r="V40" s="19"/>
      <c r="W40" s="19"/>
      <c r="X40" s="19"/>
      <c r="Y40" s="19"/>
      <c r="Z40" s="19"/>
      <c r="AA40" s="10"/>
    </row>
    <row r="41" spans="1:27" x14ac:dyDescent="0.3">
      <c r="A41" s="11"/>
      <c r="B41" s="35">
        <v>35</v>
      </c>
      <c r="C41" s="19" t="str">
        <f>+VLOOKUP($B41,'[1]公表用（0909）'!$A$4:$AE$179,2,0)</f>
        <v>岡崎地域文化広場</v>
      </c>
      <c r="D41" s="36">
        <v>163</v>
      </c>
      <c r="E41" s="36">
        <v>384105</v>
      </c>
      <c r="F41" s="36">
        <v>8095482</v>
      </c>
      <c r="G41" s="19"/>
      <c r="H41" s="19"/>
      <c r="I41" s="19"/>
      <c r="J41" s="19"/>
      <c r="K41" s="19"/>
      <c r="L41" s="19"/>
      <c r="M41" s="19"/>
      <c r="N41" s="9"/>
      <c r="O41" s="9"/>
      <c r="P41" s="35">
        <v>35</v>
      </c>
      <c r="Q41" s="19" t="str">
        <f>+VLOOKUP($B41,'[1]公表用（0909）'!$A$4:$AE$179,2,0)</f>
        <v>岡崎地域文化広場</v>
      </c>
      <c r="R41" s="36">
        <v>163</v>
      </c>
      <c r="S41" s="36">
        <v>384105</v>
      </c>
      <c r="T41" s="36">
        <v>8095482</v>
      </c>
      <c r="U41" s="19"/>
      <c r="V41" s="19"/>
      <c r="W41" s="19"/>
      <c r="X41" s="19"/>
      <c r="Y41" s="19"/>
      <c r="Z41" s="19"/>
      <c r="AA41" s="10"/>
    </row>
    <row r="42" spans="1:27" x14ac:dyDescent="0.3">
      <c r="A42" s="11"/>
      <c r="B42" s="35">
        <v>36</v>
      </c>
      <c r="C42" s="19" t="str">
        <f>+VLOOKUP($B42,'[1]公表用（0909）'!$A$4:$AE$179,2,0)</f>
        <v>岡崎市美術館</v>
      </c>
      <c r="D42" s="36">
        <v>165</v>
      </c>
      <c r="E42" s="36">
        <v>240332</v>
      </c>
      <c r="F42" s="36">
        <v>6058765</v>
      </c>
      <c r="G42" s="19"/>
      <c r="H42" s="19"/>
      <c r="I42" s="19"/>
      <c r="J42" s="19"/>
      <c r="K42" s="19"/>
      <c r="L42" s="19"/>
      <c r="M42" s="19"/>
      <c r="N42" s="9"/>
      <c r="O42" s="9"/>
      <c r="P42" s="35">
        <v>36</v>
      </c>
      <c r="Q42" s="19" t="str">
        <f>+VLOOKUP($B42,'[1]公表用（0909）'!$A$4:$AE$179,2,0)</f>
        <v>岡崎市美術館</v>
      </c>
      <c r="R42" s="36">
        <v>165</v>
      </c>
      <c r="S42" s="36">
        <v>240332</v>
      </c>
      <c r="T42" s="36">
        <v>6058765</v>
      </c>
      <c r="U42" s="19"/>
      <c r="V42" s="19"/>
      <c r="W42" s="19"/>
      <c r="X42" s="19"/>
      <c r="Y42" s="19"/>
      <c r="Z42" s="19"/>
      <c r="AA42" s="10"/>
    </row>
    <row r="43" spans="1:27" x14ac:dyDescent="0.3">
      <c r="A43" s="11"/>
      <c r="B43" s="35">
        <v>37</v>
      </c>
      <c r="C43" s="19" t="str">
        <f>+VLOOKUP($B43,'[1]公表用（0909）'!$A$4:$AE$179,2,0)</f>
        <v>友愛の家</v>
      </c>
      <c r="D43" s="36">
        <v>93</v>
      </c>
      <c r="E43" s="36">
        <v>146367</v>
      </c>
      <c r="F43" s="36">
        <v>3590333</v>
      </c>
      <c r="G43" s="19"/>
      <c r="H43" s="19"/>
      <c r="I43" s="19"/>
      <c r="J43" s="19"/>
      <c r="K43" s="19"/>
      <c r="L43" s="19"/>
      <c r="M43" s="19"/>
      <c r="N43" s="9"/>
      <c r="O43" s="9"/>
      <c r="P43" s="35">
        <v>37</v>
      </c>
      <c r="Q43" s="19" t="str">
        <f>+VLOOKUP($B43,'[1]公表用（0909）'!$A$4:$AE$179,2,0)</f>
        <v>友愛の家</v>
      </c>
      <c r="R43" s="36">
        <v>93</v>
      </c>
      <c r="S43" s="36">
        <v>146367</v>
      </c>
      <c r="T43" s="36">
        <v>3590333</v>
      </c>
      <c r="U43" s="19"/>
      <c r="V43" s="19"/>
      <c r="W43" s="19"/>
      <c r="X43" s="19"/>
      <c r="Y43" s="19"/>
      <c r="Z43" s="19"/>
      <c r="AA43" s="10"/>
    </row>
    <row r="44" spans="1:27" x14ac:dyDescent="0.3">
      <c r="A44" s="11"/>
      <c r="B44" s="35">
        <v>38</v>
      </c>
      <c r="C44" s="19" t="str">
        <f>+VLOOKUP($B44,'[1]公表用（0909）'!$A$4:$AE$179,2,0)</f>
        <v>にじの家</v>
      </c>
      <c r="D44" s="36">
        <v>58</v>
      </c>
      <c r="E44" s="36">
        <v>103144</v>
      </c>
      <c r="F44" s="36">
        <v>2172060</v>
      </c>
      <c r="G44" s="19"/>
      <c r="H44" s="19"/>
      <c r="I44" s="19"/>
      <c r="J44" s="19"/>
      <c r="K44" s="19"/>
      <c r="L44" s="19"/>
      <c r="M44" s="19"/>
      <c r="N44" s="9"/>
      <c r="O44" s="9"/>
      <c r="P44" s="35">
        <v>38</v>
      </c>
      <c r="Q44" s="19" t="str">
        <f>+VLOOKUP($B44,'[1]公表用（0909）'!$A$4:$AE$179,2,0)</f>
        <v>にじの家</v>
      </c>
      <c r="R44" s="36">
        <v>58</v>
      </c>
      <c r="S44" s="36">
        <v>103144</v>
      </c>
      <c r="T44" s="36">
        <v>2172060</v>
      </c>
      <c r="U44" s="19"/>
      <c r="V44" s="19"/>
      <c r="W44" s="19"/>
      <c r="X44" s="19"/>
      <c r="Y44" s="19"/>
      <c r="Z44" s="19"/>
      <c r="AA44" s="10"/>
    </row>
    <row r="45" spans="1:27" x14ac:dyDescent="0.3">
      <c r="A45" s="11"/>
      <c r="B45" s="35">
        <v>39</v>
      </c>
      <c r="C45" s="19" t="str">
        <f>+VLOOKUP($B45,'[1]公表用（0909）'!$A$4:$AE$179,2,0)</f>
        <v>高年者センター岡崎</v>
      </c>
      <c r="D45" s="36">
        <v>256</v>
      </c>
      <c r="E45" s="36">
        <v>710789</v>
      </c>
      <c r="F45" s="36">
        <v>13871817</v>
      </c>
      <c r="G45" s="19"/>
      <c r="H45" s="19"/>
      <c r="I45" s="19"/>
      <c r="J45" s="19"/>
      <c r="K45" s="19"/>
      <c r="L45" s="19"/>
      <c r="M45" s="19"/>
      <c r="N45" s="9"/>
      <c r="O45" s="9"/>
      <c r="P45" s="35">
        <v>39</v>
      </c>
      <c r="Q45" s="19" t="str">
        <f>+VLOOKUP($B45,'[1]公表用（0909）'!$A$4:$AE$179,2,0)</f>
        <v>高年者センター岡崎</v>
      </c>
      <c r="R45" s="36">
        <v>256</v>
      </c>
      <c r="S45" s="36">
        <v>710789</v>
      </c>
      <c r="T45" s="36">
        <v>13871817</v>
      </c>
      <c r="U45" s="19"/>
      <c r="V45" s="19"/>
      <c r="W45" s="19"/>
      <c r="X45" s="19"/>
      <c r="Y45" s="19"/>
      <c r="Z45" s="19"/>
      <c r="AA45" s="10"/>
    </row>
    <row r="46" spans="1:27" x14ac:dyDescent="0.3">
      <c r="A46" s="11"/>
      <c r="B46" s="35">
        <v>40</v>
      </c>
      <c r="C46" s="19" t="str">
        <f>+VLOOKUP($B46,'[1]公表用（0909）'!$A$4:$AE$179,2,0)</f>
        <v>岡崎市中央地域福祉センター</v>
      </c>
      <c r="D46" s="36">
        <v>87</v>
      </c>
      <c r="E46" s="36">
        <v>156940</v>
      </c>
      <c r="F46" s="36">
        <v>3205625</v>
      </c>
      <c r="G46" s="19"/>
      <c r="H46" s="19"/>
      <c r="I46" s="19"/>
      <c r="J46" s="19"/>
      <c r="K46" s="19"/>
      <c r="L46" s="19"/>
      <c r="M46" s="19"/>
      <c r="N46" s="9"/>
      <c r="O46" s="9"/>
      <c r="P46" s="35">
        <v>40</v>
      </c>
      <c r="Q46" s="19" t="str">
        <f>+VLOOKUP($B46,'[1]公表用（0909）'!$A$4:$AE$179,2,0)</f>
        <v>岡崎市中央地域福祉センター</v>
      </c>
      <c r="R46" s="36">
        <v>87</v>
      </c>
      <c r="S46" s="36">
        <v>156940</v>
      </c>
      <c r="T46" s="36">
        <v>3205625</v>
      </c>
      <c r="U46" s="19"/>
      <c r="V46" s="19"/>
      <c r="W46" s="19"/>
      <c r="X46" s="19"/>
      <c r="Y46" s="19"/>
      <c r="Z46" s="19"/>
      <c r="AA46" s="10"/>
    </row>
    <row r="47" spans="1:27" x14ac:dyDescent="0.3">
      <c r="A47" s="11"/>
      <c r="B47" s="35">
        <v>41</v>
      </c>
      <c r="C47" s="19" t="str">
        <f>+VLOOKUP($B47,'[1]公表用（0909）'!$A$4:$AE$179,2,0)</f>
        <v>岡崎市北部地域福祉センター</v>
      </c>
      <c r="D47" s="36">
        <v>68</v>
      </c>
      <c r="E47" s="36">
        <v>142141</v>
      </c>
      <c r="F47" s="36">
        <v>3217384</v>
      </c>
      <c r="G47" s="19"/>
      <c r="H47" s="19"/>
      <c r="I47" s="19"/>
      <c r="J47" s="19"/>
      <c r="K47" s="19"/>
      <c r="L47" s="19"/>
      <c r="M47" s="19"/>
      <c r="N47" s="9"/>
      <c r="O47" s="9"/>
      <c r="P47" s="35">
        <v>41</v>
      </c>
      <c r="Q47" s="19" t="str">
        <f>+VLOOKUP($B47,'[1]公表用（0909）'!$A$4:$AE$179,2,0)</f>
        <v>岡崎市北部地域福祉センター</v>
      </c>
      <c r="R47" s="36">
        <v>68</v>
      </c>
      <c r="S47" s="36">
        <v>142141</v>
      </c>
      <c r="T47" s="36">
        <v>3217384</v>
      </c>
      <c r="U47" s="19"/>
      <c r="V47" s="19"/>
      <c r="W47" s="19"/>
      <c r="X47" s="19"/>
      <c r="Y47" s="19"/>
      <c r="Z47" s="19"/>
      <c r="AA47" s="10"/>
    </row>
    <row r="48" spans="1:27" x14ac:dyDescent="0.3">
      <c r="A48" s="11"/>
      <c r="B48" s="35">
        <v>42</v>
      </c>
      <c r="C48" s="19" t="str">
        <f>+VLOOKUP($B48,'[1]公表用（0909）'!$A$4:$AE$179,2,0)</f>
        <v>岡崎市南部地域福祉センター</v>
      </c>
      <c r="D48" s="36">
        <v>61</v>
      </c>
      <c r="E48" s="36">
        <v>115269</v>
      </c>
      <c r="F48" s="36">
        <v>2486961</v>
      </c>
      <c r="G48" s="19"/>
      <c r="H48" s="19"/>
      <c r="I48" s="19"/>
      <c r="J48" s="19"/>
      <c r="K48" s="19"/>
      <c r="L48" s="19"/>
      <c r="M48" s="19"/>
      <c r="N48" s="9"/>
      <c r="O48" s="9"/>
      <c r="P48" s="35">
        <v>42</v>
      </c>
      <c r="Q48" s="19" t="str">
        <f>+VLOOKUP($B48,'[1]公表用（0909）'!$A$4:$AE$179,2,0)</f>
        <v>岡崎市南部地域福祉センター</v>
      </c>
      <c r="R48" s="36">
        <v>61</v>
      </c>
      <c r="S48" s="36">
        <v>115269</v>
      </c>
      <c r="T48" s="36">
        <v>2486961</v>
      </c>
      <c r="U48" s="19"/>
      <c r="V48" s="19"/>
      <c r="W48" s="19"/>
      <c r="X48" s="19"/>
      <c r="Y48" s="19"/>
      <c r="Z48" s="19"/>
      <c r="AA48" s="10"/>
    </row>
    <row r="49" spans="1:27" x14ac:dyDescent="0.3">
      <c r="A49" s="11"/>
      <c r="B49" s="35">
        <v>43</v>
      </c>
      <c r="C49" s="19" t="str">
        <f>+VLOOKUP($B49,'[1]公表用（0909）'!$A$4:$AE$179,2,0)</f>
        <v>岡崎市西部地域福祉センター</v>
      </c>
      <c r="D49" s="36">
        <v>67</v>
      </c>
      <c r="E49" s="36">
        <v>136282</v>
      </c>
      <c r="F49" s="36">
        <v>2872504</v>
      </c>
      <c r="G49" s="19"/>
      <c r="H49" s="19"/>
      <c r="I49" s="19"/>
      <c r="J49" s="19"/>
      <c r="K49" s="19"/>
      <c r="L49" s="19"/>
      <c r="M49" s="19"/>
      <c r="N49" s="9"/>
      <c r="O49" s="9"/>
      <c r="P49" s="35">
        <v>43</v>
      </c>
      <c r="Q49" s="19" t="str">
        <f>+VLOOKUP($B49,'[1]公表用（0909）'!$A$4:$AE$179,2,0)</f>
        <v>岡崎市西部地域福祉センター</v>
      </c>
      <c r="R49" s="36">
        <v>67</v>
      </c>
      <c r="S49" s="36">
        <v>136282</v>
      </c>
      <c r="T49" s="36">
        <v>2872504</v>
      </c>
      <c r="U49" s="19"/>
      <c r="V49" s="19"/>
      <c r="W49" s="19"/>
      <c r="X49" s="19"/>
      <c r="Y49" s="19"/>
      <c r="Z49" s="19"/>
      <c r="AA49" s="10"/>
    </row>
    <row r="50" spans="1:27" x14ac:dyDescent="0.3">
      <c r="A50" s="11"/>
      <c r="B50" s="35">
        <v>44</v>
      </c>
      <c r="C50" s="19" t="str">
        <f>+VLOOKUP($B50,'[1]公表用（0909）'!$A$4:$AE$179,2,0)</f>
        <v>こども発達センター（相談・医療・支援）</v>
      </c>
      <c r="D50" s="36">
        <v>243</v>
      </c>
      <c r="E50" s="36">
        <v>280192</v>
      </c>
      <c r="F50" s="36">
        <v>7874082</v>
      </c>
      <c r="G50" s="19"/>
      <c r="H50" s="19"/>
      <c r="I50" s="19"/>
      <c r="J50" s="19"/>
      <c r="K50" s="19"/>
      <c r="L50" s="19"/>
      <c r="M50" s="19"/>
      <c r="N50" s="9"/>
      <c r="O50" s="9"/>
      <c r="P50" s="35">
        <v>44</v>
      </c>
      <c r="Q50" s="19" t="str">
        <f>+VLOOKUP($B50,'[1]公表用（0909）'!$A$4:$AE$179,2,0)</f>
        <v>こども発達センター（相談・医療・支援）</v>
      </c>
      <c r="R50" s="36">
        <v>243</v>
      </c>
      <c r="S50" s="36">
        <v>280192</v>
      </c>
      <c r="T50" s="36">
        <v>7874082</v>
      </c>
      <c r="U50" s="19"/>
      <c r="V50" s="19"/>
      <c r="W50" s="19"/>
      <c r="X50" s="19"/>
      <c r="Y50" s="19"/>
      <c r="Z50" s="19"/>
      <c r="AA50" s="10"/>
    </row>
    <row r="51" spans="1:27" x14ac:dyDescent="0.3">
      <c r="A51" s="11"/>
      <c r="B51" s="35">
        <v>45</v>
      </c>
      <c r="C51" s="19" t="str">
        <f>+VLOOKUP($B51,'[1]公表用（0909）'!$A$4:$AE$179,2,0)</f>
        <v>納骨堂・葬祭場</v>
      </c>
      <c r="D51" s="36">
        <v>41</v>
      </c>
      <c r="E51" s="36">
        <v>29840</v>
      </c>
      <c r="F51" s="36">
        <v>1060693</v>
      </c>
      <c r="G51" s="19"/>
      <c r="H51" s="19"/>
      <c r="I51" s="19"/>
      <c r="J51" s="19"/>
      <c r="K51" s="19"/>
      <c r="L51" s="19"/>
      <c r="M51" s="19"/>
      <c r="N51" s="9"/>
      <c r="O51" s="9"/>
      <c r="P51" s="35">
        <v>45</v>
      </c>
      <c r="Q51" s="19" t="str">
        <f>+VLOOKUP($B51,'[1]公表用（0909）'!$A$4:$AE$179,2,0)</f>
        <v>納骨堂・葬祭場</v>
      </c>
      <c r="R51" s="36">
        <v>41</v>
      </c>
      <c r="S51" s="36">
        <v>29840</v>
      </c>
      <c r="T51" s="36">
        <v>1060693</v>
      </c>
      <c r="U51" s="19"/>
      <c r="V51" s="19"/>
      <c r="W51" s="19"/>
      <c r="X51" s="19"/>
      <c r="Y51" s="19"/>
      <c r="Z51" s="19"/>
      <c r="AA51" s="10"/>
    </row>
    <row r="52" spans="1:27" x14ac:dyDescent="0.3">
      <c r="A52" s="11"/>
      <c r="B52" s="35">
        <v>46</v>
      </c>
      <c r="C52" s="19" t="str">
        <f>+VLOOKUP($B52,'[1]公表用（0909）'!$A$4:$AE$179,2,0)</f>
        <v>岡崎市斎場</v>
      </c>
      <c r="D52" s="36">
        <v>440</v>
      </c>
      <c r="E52" s="36">
        <v>602481</v>
      </c>
      <c r="F52" s="36">
        <v>15651468</v>
      </c>
      <c r="G52" s="19"/>
      <c r="H52" s="19"/>
      <c r="I52" s="19"/>
      <c r="J52" s="19"/>
      <c r="K52" s="19"/>
      <c r="L52" s="19"/>
      <c r="M52" s="19"/>
      <c r="N52" s="9"/>
      <c r="O52" s="9"/>
      <c r="P52" s="35">
        <v>46</v>
      </c>
      <c r="Q52" s="19" t="str">
        <f>+VLOOKUP($B52,'[1]公表用（0909）'!$A$4:$AE$179,2,0)</f>
        <v>岡崎市斎場</v>
      </c>
      <c r="R52" s="36">
        <v>440</v>
      </c>
      <c r="S52" s="36">
        <v>602481</v>
      </c>
      <c r="T52" s="36">
        <v>15651468</v>
      </c>
      <c r="U52" s="19"/>
      <c r="V52" s="19"/>
      <c r="W52" s="19"/>
      <c r="X52" s="19"/>
      <c r="Y52" s="19"/>
      <c r="Z52" s="19"/>
      <c r="AA52" s="10"/>
    </row>
    <row r="53" spans="1:27" x14ac:dyDescent="0.3">
      <c r="A53" s="11"/>
      <c r="B53" s="35">
        <v>47</v>
      </c>
      <c r="C53" s="19" t="str">
        <f>+VLOOKUP($B53,'[1]公表用（0909）'!$A$4:$AE$179,2,0)</f>
        <v>若松保育園</v>
      </c>
      <c r="D53" s="36">
        <v>51</v>
      </c>
      <c r="E53" s="36">
        <v>47728</v>
      </c>
      <c r="F53" s="36">
        <v>1479246</v>
      </c>
      <c r="G53" s="19"/>
      <c r="H53" s="19"/>
      <c r="I53" s="19"/>
      <c r="J53" s="19"/>
      <c r="K53" s="19"/>
      <c r="L53" s="19"/>
      <c r="M53" s="19"/>
      <c r="N53" s="9"/>
      <c r="O53" s="9"/>
      <c r="P53" s="35">
        <v>47</v>
      </c>
      <c r="Q53" s="19" t="str">
        <f>+VLOOKUP($B53,'[1]公表用（0909）'!$A$4:$AE$179,2,0)</f>
        <v>若松保育園</v>
      </c>
      <c r="R53" s="36">
        <v>51</v>
      </c>
      <c r="S53" s="36">
        <v>47728</v>
      </c>
      <c r="T53" s="36">
        <v>1479246</v>
      </c>
      <c r="U53" s="19"/>
      <c r="V53" s="19"/>
      <c r="W53" s="19"/>
      <c r="X53" s="19"/>
      <c r="Y53" s="19"/>
      <c r="Z53" s="19"/>
      <c r="AA53" s="10"/>
    </row>
    <row r="54" spans="1:27" x14ac:dyDescent="0.3">
      <c r="A54" s="11"/>
      <c r="B54" s="35">
        <v>48</v>
      </c>
      <c r="C54" s="19" t="str">
        <f>+VLOOKUP($B54,'[1]公表用（0909）'!$A$4:$AE$179,2,0)</f>
        <v>八帖クリーンセンター</v>
      </c>
      <c r="D54" s="36">
        <v>1100</v>
      </c>
      <c r="E54" s="36">
        <v>1034911</v>
      </c>
      <c r="F54" s="36">
        <v>17582859</v>
      </c>
      <c r="G54" s="19"/>
      <c r="H54" s="19"/>
      <c r="I54" s="19"/>
      <c r="J54" s="19"/>
      <c r="K54" s="19"/>
      <c r="L54" s="19"/>
      <c r="M54" s="19"/>
      <c r="N54" s="9"/>
      <c r="O54" s="9"/>
      <c r="P54" s="35">
        <v>48</v>
      </c>
      <c r="Q54" s="19" t="str">
        <f>+VLOOKUP($B54,'[1]公表用（0909）'!$A$4:$AE$179,2,0)</f>
        <v>八帖クリーンセンター</v>
      </c>
      <c r="R54" s="36">
        <v>1100</v>
      </c>
      <c r="S54" s="36">
        <v>1034911</v>
      </c>
      <c r="T54" s="36">
        <v>17582859</v>
      </c>
      <c r="U54" s="19"/>
      <c r="V54" s="19"/>
      <c r="W54" s="19"/>
      <c r="X54" s="19"/>
      <c r="Y54" s="19"/>
      <c r="Z54" s="19"/>
      <c r="AA54" s="10"/>
    </row>
    <row r="55" spans="1:27" x14ac:dyDescent="0.3">
      <c r="A55" s="11"/>
      <c r="B55" s="35">
        <v>49</v>
      </c>
      <c r="C55" s="19" t="str">
        <f>+VLOOKUP($B55,'[1]公表用（0909）'!$A$4:$AE$179,2,0)</f>
        <v>中央クリーンセンター</v>
      </c>
      <c r="D55" s="36">
        <v>2500</v>
      </c>
      <c r="E55" s="36">
        <v>465612</v>
      </c>
      <c r="F55" s="36">
        <v>12254973</v>
      </c>
      <c r="G55" s="19"/>
      <c r="H55" s="19"/>
      <c r="I55" s="19"/>
      <c r="J55" s="19"/>
      <c r="K55" s="19"/>
      <c r="L55" s="19"/>
      <c r="M55" s="19"/>
      <c r="N55" s="9"/>
      <c r="O55" s="9"/>
      <c r="P55" s="35">
        <v>49</v>
      </c>
      <c r="Q55" s="19" t="str">
        <f>+VLOOKUP($B55,'[1]公表用（0909）'!$A$4:$AE$179,2,0)</f>
        <v>中央クリーンセンター</v>
      </c>
      <c r="R55" s="36">
        <v>2500</v>
      </c>
      <c r="S55" s="36">
        <v>465612</v>
      </c>
      <c r="T55" s="36">
        <v>12254973</v>
      </c>
      <c r="U55" s="19"/>
      <c r="V55" s="19"/>
      <c r="W55" s="19"/>
      <c r="X55" s="19"/>
      <c r="Y55" s="19"/>
      <c r="Z55" s="19"/>
      <c r="AA55" s="10"/>
    </row>
    <row r="56" spans="1:27" x14ac:dyDescent="0.3">
      <c r="A56" s="11"/>
      <c r="B56" s="35">
        <v>50</v>
      </c>
      <c r="C56" s="19" t="str">
        <f>+VLOOKUP($B56,'[1]公表用（0909）'!$A$4:$AE$179,2,0)</f>
        <v>一般廃棄物最終処分場（管理事務所）</v>
      </c>
      <c r="D56" s="36">
        <v>21</v>
      </c>
      <c r="E56" s="36">
        <v>24561</v>
      </c>
      <c r="F56" s="36">
        <v>716087</v>
      </c>
      <c r="G56" s="19"/>
      <c r="H56" s="19"/>
      <c r="I56" s="19"/>
      <c r="J56" s="19"/>
      <c r="K56" s="19"/>
      <c r="L56" s="19"/>
      <c r="M56" s="19"/>
      <c r="N56" s="9"/>
      <c r="O56" s="9"/>
      <c r="P56" s="35">
        <v>50</v>
      </c>
      <c r="Q56" s="19" t="str">
        <f>+VLOOKUP($B56,'[1]公表用（0909）'!$A$4:$AE$179,2,0)</f>
        <v>一般廃棄物最終処分場（管理事務所）</v>
      </c>
      <c r="R56" s="36">
        <v>21</v>
      </c>
      <c r="S56" s="36">
        <v>24561</v>
      </c>
      <c r="T56" s="36">
        <v>716087</v>
      </c>
      <c r="U56" s="19"/>
      <c r="V56" s="19"/>
      <c r="W56" s="19"/>
      <c r="X56" s="19"/>
      <c r="Y56" s="19"/>
      <c r="Z56" s="19"/>
      <c r="AA56" s="10"/>
    </row>
    <row r="57" spans="1:27" x14ac:dyDescent="0.3">
      <c r="A57" s="11"/>
      <c r="B57" s="35">
        <v>51</v>
      </c>
      <c r="C57" s="19" t="str">
        <f>+VLOOKUP($B57,'[1]公表用（0909）'!$A$4:$AE$179,2,0)</f>
        <v>一般廃棄物最終処分場（水処理施設）</v>
      </c>
      <c r="D57" s="36">
        <v>60</v>
      </c>
      <c r="E57" s="36">
        <v>272818</v>
      </c>
      <c r="F57" s="36">
        <v>4640402</v>
      </c>
      <c r="G57" s="19"/>
      <c r="H57" s="19"/>
      <c r="I57" s="19"/>
      <c r="J57" s="19"/>
      <c r="K57" s="19"/>
      <c r="L57" s="19"/>
      <c r="M57" s="19"/>
      <c r="N57" s="9"/>
      <c r="O57" s="9"/>
      <c r="P57" s="35">
        <v>51</v>
      </c>
      <c r="Q57" s="19" t="str">
        <f>+VLOOKUP($B57,'[1]公表用（0909）'!$A$4:$AE$179,2,0)</f>
        <v>一般廃棄物最終処分場（水処理施設）</v>
      </c>
      <c r="R57" s="36">
        <v>60</v>
      </c>
      <c r="S57" s="36">
        <v>272818</v>
      </c>
      <c r="T57" s="36">
        <v>4640402</v>
      </c>
      <c r="U57" s="19"/>
      <c r="V57" s="19"/>
      <c r="W57" s="19"/>
      <c r="X57" s="19"/>
      <c r="Y57" s="19"/>
      <c r="Z57" s="19"/>
      <c r="AA57" s="10"/>
    </row>
    <row r="58" spans="1:27" x14ac:dyDescent="0.3">
      <c r="A58" s="26"/>
      <c r="B58" s="35">
        <v>52</v>
      </c>
      <c r="C58" s="19" t="str">
        <f>+VLOOKUP($B58,'[1]公表用（0909）'!$A$4:$AE$179,2,0)</f>
        <v>北部一般廃棄物処分場</v>
      </c>
      <c r="D58" s="36">
        <v>59</v>
      </c>
      <c r="E58" s="36">
        <v>246906</v>
      </c>
      <c r="F58" s="36">
        <v>4357419</v>
      </c>
      <c r="G58" s="19"/>
      <c r="H58" s="19"/>
      <c r="I58" s="19"/>
      <c r="J58" s="19"/>
      <c r="K58" s="19"/>
      <c r="L58" s="19"/>
      <c r="M58" s="19"/>
      <c r="N58" s="9"/>
      <c r="O58" s="10"/>
      <c r="P58" s="35">
        <v>52</v>
      </c>
      <c r="Q58" s="19" t="str">
        <f>+VLOOKUP($B58,'[1]公表用（0909）'!$A$4:$AE$179,2,0)</f>
        <v>北部一般廃棄物処分場</v>
      </c>
      <c r="R58" s="36">
        <v>59</v>
      </c>
      <c r="S58" s="36">
        <v>246906</v>
      </c>
      <c r="T58" s="36">
        <v>4357419</v>
      </c>
      <c r="U58" s="19"/>
      <c r="V58" s="19"/>
      <c r="W58" s="19"/>
      <c r="X58" s="19"/>
      <c r="Y58" s="19"/>
      <c r="Z58" s="19"/>
      <c r="AA58" s="10"/>
    </row>
    <row r="59" spans="1:27" x14ac:dyDescent="0.3">
      <c r="A59" s="11"/>
      <c r="B59" s="35">
        <v>53</v>
      </c>
      <c r="C59" s="19" t="str">
        <f>+VLOOKUP($B59,'[1]公表用（0909）'!$A$4:$AE$179,2,0)</f>
        <v>北部一般廃棄物処分場</v>
      </c>
      <c r="D59" s="36">
        <v>84</v>
      </c>
      <c r="E59" s="36">
        <v>486897</v>
      </c>
      <c r="F59" s="36">
        <v>7920700</v>
      </c>
      <c r="G59" s="19"/>
      <c r="H59" s="19"/>
      <c r="I59" s="19"/>
      <c r="J59" s="19"/>
      <c r="K59" s="19"/>
      <c r="L59" s="19"/>
      <c r="M59" s="19"/>
      <c r="N59" s="9"/>
      <c r="O59" s="9"/>
      <c r="P59" s="35">
        <v>53</v>
      </c>
      <c r="Q59" s="19" t="str">
        <f>+VLOOKUP($B59,'[1]公表用（0909）'!$A$4:$AE$179,2,0)</f>
        <v>北部一般廃棄物処分場</v>
      </c>
      <c r="R59" s="36">
        <v>84</v>
      </c>
      <c r="S59" s="36">
        <v>486897</v>
      </c>
      <c r="T59" s="36">
        <v>7920700</v>
      </c>
      <c r="U59" s="19"/>
      <c r="V59" s="19"/>
      <c r="W59" s="19"/>
      <c r="X59" s="19"/>
      <c r="Y59" s="19"/>
      <c r="Z59" s="19"/>
      <c r="AA59" s="10"/>
    </row>
    <row r="60" spans="1:27" x14ac:dyDescent="0.3">
      <c r="A60" s="11"/>
      <c r="B60" s="35">
        <v>54</v>
      </c>
      <c r="C60" s="19" t="str">
        <f>+VLOOKUP($B60,'[1]公表用（0909）'!$A$4:$AE$179,2,0)</f>
        <v>岡崎市総合検査センター</v>
      </c>
      <c r="D60" s="36">
        <v>140</v>
      </c>
      <c r="E60" s="36">
        <v>472623</v>
      </c>
      <c r="F60" s="36">
        <v>8978107</v>
      </c>
      <c r="G60" s="19"/>
      <c r="H60" s="19"/>
      <c r="I60" s="19"/>
      <c r="J60" s="19"/>
      <c r="K60" s="19"/>
      <c r="L60" s="19"/>
      <c r="M60" s="19"/>
      <c r="N60" s="9"/>
      <c r="O60" s="9"/>
      <c r="P60" s="35">
        <v>54</v>
      </c>
      <c r="Q60" s="19" t="str">
        <f>+VLOOKUP($B60,'[1]公表用（0909）'!$A$4:$AE$179,2,0)</f>
        <v>岡崎市総合検査センター</v>
      </c>
      <c r="R60" s="36">
        <v>140</v>
      </c>
      <c r="S60" s="36">
        <v>472623</v>
      </c>
      <c r="T60" s="36">
        <v>8978107</v>
      </c>
      <c r="U60" s="19"/>
      <c r="V60" s="19"/>
      <c r="W60" s="19"/>
      <c r="X60" s="19"/>
      <c r="Y60" s="19"/>
      <c r="Z60" s="19"/>
      <c r="AA60" s="10"/>
    </row>
    <row r="61" spans="1:27" x14ac:dyDescent="0.3">
      <c r="A61" s="11"/>
      <c r="B61" s="35">
        <v>55</v>
      </c>
      <c r="C61" s="19" t="str">
        <f>+VLOOKUP($B61,'[1]公表用（0909）'!$A$4:$AE$179,2,0)</f>
        <v>岡崎市勤労文化センター</v>
      </c>
      <c r="D61" s="36">
        <v>86</v>
      </c>
      <c r="E61" s="36">
        <v>92415</v>
      </c>
      <c r="F61" s="36">
        <v>2662638</v>
      </c>
      <c r="G61" s="19"/>
      <c r="H61" s="19"/>
      <c r="I61" s="19"/>
      <c r="J61" s="19"/>
      <c r="K61" s="19"/>
      <c r="L61" s="19"/>
      <c r="M61" s="19"/>
      <c r="N61" s="9"/>
      <c r="O61" s="9"/>
      <c r="P61" s="35">
        <v>55</v>
      </c>
      <c r="Q61" s="19" t="str">
        <f>+VLOOKUP($B61,'[1]公表用（0909）'!$A$4:$AE$179,2,0)</f>
        <v>岡崎市勤労文化センター</v>
      </c>
      <c r="R61" s="36">
        <v>86</v>
      </c>
      <c r="S61" s="36">
        <v>92415</v>
      </c>
      <c r="T61" s="36">
        <v>2662638</v>
      </c>
      <c r="U61" s="19"/>
      <c r="V61" s="19"/>
      <c r="W61" s="19"/>
      <c r="X61" s="19"/>
      <c r="Y61" s="19"/>
      <c r="Z61" s="19"/>
      <c r="AA61" s="10"/>
    </row>
    <row r="62" spans="1:27" x14ac:dyDescent="0.3">
      <c r="A62" s="11"/>
      <c r="B62" s="35">
        <v>56</v>
      </c>
      <c r="C62" s="19" t="str">
        <f>+VLOOKUP($B62,'[1]公表用（0909）'!$A$4:$AE$179,2,0)</f>
        <v>岡崎市産業人材支援センター</v>
      </c>
      <c r="D62" s="36">
        <v>43</v>
      </c>
      <c r="E62" s="36">
        <v>98391</v>
      </c>
      <c r="F62" s="36">
        <v>2114126</v>
      </c>
      <c r="G62" s="19"/>
      <c r="H62" s="19"/>
      <c r="I62" s="19"/>
      <c r="J62" s="19"/>
      <c r="K62" s="19"/>
      <c r="L62" s="19"/>
      <c r="M62" s="19"/>
      <c r="N62" s="9"/>
      <c r="O62" s="9"/>
      <c r="P62" s="35">
        <v>56</v>
      </c>
      <c r="Q62" s="19" t="str">
        <f>+VLOOKUP($B62,'[1]公表用（0909）'!$A$4:$AE$179,2,0)</f>
        <v>岡崎市産業人材支援センター</v>
      </c>
      <c r="R62" s="36">
        <v>43</v>
      </c>
      <c r="S62" s="36">
        <v>98391</v>
      </c>
      <c r="T62" s="36">
        <v>2114126</v>
      </c>
      <c r="U62" s="19"/>
      <c r="V62" s="19"/>
      <c r="W62" s="19"/>
      <c r="X62" s="19"/>
      <c r="Y62" s="19"/>
      <c r="Z62" s="19"/>
      <c r="AA62" s="10"/>
    </row>
    <row r="63" spans="1:27" x14ac:dyDescent="0.3">
      <c r="A63" s="11"/>
      <c r="B63" s="35">
        <v>57</v>
      </c>
      <c r="C63" s="19" t="str">
        <f>+VLOOKUP($B63,'[1]公表用（0909）'!$A$4:$AE$179,2,0)</f>
        <v>おかざき農遊館</v>
      </c>
      <c r="D63" s="36">
        <v>121</v>
      </c>
      <c r="E63" s="36">
        <v>290895</v>
      </c>
      <c r="F63" s="36">
        <v>6100059</v>
      </c>
      <c r="G63" s="19"/>
      <c r="H63" s="19"/>
      <c r="I63" s="19"/>
      <c r="J63" s="19"/>
      <c r="K63" s="19"/>
      <c r="L63" s="19"/>
      <c r="M63" s="19"/>
      <c r="N63" s="9"/>
      <c r="O63" s="9"/>
      <c r="P63" s="35">
        <v>57</v>
      </c>
      <c r="Q63" s="19" t="str">
        <f>+VLOOKUP($B63,'[1]公表用（0909）'!$A$4:$AE$179,2,0)</f>
        <v>おかざき農遊館</v>
      </c>
      <c r="R63" s="36">
        <v>121</v>
      </c>
      <c r="S63" s="36">
        <v>290895</v>
      </c>
      <c r="T63" s="36">
        <v>6100059</v>
      </c>
      <c r="U63" s="19"/>
      <c r="V63" s="19"/>
      <c r="W63" s="19"/>
      <c r="X63" s="19"/>
      <c r="Y63" s="19"/>
      <c r="Z63" s="19"/>
      <c r="AA63" s="10"/>
    </row>
    <row r="64" spans="1:27" x14ac:dyDescent="0.3">
      <c r="A64" s="137"/>
      <c r="B64" s="35">
        <v>58</v>
      </c>
      <c r="C64" s="19" t="str">
        <f>+VLOOKUP($B64,'[1]公表用（0909）'!$A$4:$AE$179,2,0)</f>
        <v>ふれあいドーム岡崎</v>
      </c>
      <c r="D64" s="36">
        <v>132</v>
      </c>
      <c r="E64" s="36">
        <v>387085</v>
      </c>
      <c r="F64" s="36">
        <v>7624801</v>
      </c>
      <c r="G64" s="19"/>
      <c r="H64" s="19"/>
      <c r="I64" s="19"/>
      <c r="J64" s="19"/>
      <c r="K64" s="19"/>
      <c r="L64" s="19"/>
      <c r="M64" s="19"/>
      <c r="N64" s="9"/>
      <c r="O64" s="127"/>
      <c r="P64" s="35">
        <v>58</v>
      </c>
      <c r="Q64" s="19" t="str">
        <f>+VLOOKUP($B64,'[1]公表用（0909）'!$A$4:$AE$179,2,0)</f>
        <v>ふれあいドーム岡崎</v>
      </c>
      <c r="R64" s="36">
        <v>132</v>
      </c>
      <c r="S64" s="36">
        <v>387085</v>
      </c>
      <c r="T64" s="36">
        <v>7624801</v>
      </c>
      <c r="U64" s="19"/>
      <c r="V64" s="19"/>
      <c r="W64" s="19"/>
      <c r="X64" s="19"/>
      <c r="Y64" s="19"/>
      <c r="Z64" s="19"/>
      <c r="AA64" s="10"/>
    </row>
    <row r="65" spans="1:27" x14ac:dyDescent="0.3">
      <c r="A65" s="137"/>
      <c r="B65" s="35">
        <v>59</v>
      </c>
      <c r="C65" s="19" t="str">
        <f>+VLOOKUP($B65,'[1]公表用（0909）'!$A$4:$AE$179,2,0)</f>
        <v>農業支援センター</v>
      </c>
      <c r="D65" s="36">
        <v>16</v>
      </c>
      <c r="E65" s="36">
        <v>38166</v>
      </c>
      <c r="F65" s="36">
        <v>792068</v>
      </c>
      <c r="G65" s="19"/>
      <c r="H65" s="19"/>
      <c r="I65" s="19"/>
      <c r="J65" s="19"/>
      <c r="K65" s="19"/>
      <c r="L65" s="19"/>
      <c r="M65" s="19"/>
      <c r="N65" s="9"/>
      <c r="O65" s="127"/>
      <c r="P65" s="35">
        <v>59</v>
      </c>
      <c r="Q65" s="19" t="str">
        <f>+VLOOKUP($B65,'[1]公表用（0909）'!$A$4:$AE$179,2,0)</f>
        <v>農業支援センター</v>
      </c>
      <c r="R65" s="36">
        <v>16</v>
      </c>
      <c r="S65" s="36">
        <v>38166</v>
      </c>
      <c r="T65" s="36">
        <v>792068</v>
      </c>
      <c r="U65" s="19"/>
      <c r="V65" s="19"/>
      <c r="W65" s="19"/>
      <c r="X65" s="19"/>
      <c r="Y65" s="19"/>
      <c r="Z65" s="19"/>
      <c r="AA65" s="10"/>
    </row>
    <row r="66" spans="1:27" x14ac:dyDescent="0.3">
      <c r="A66" s="11"/>
      <c r="B66" s="35">
        <v>60</v>
      </c>
      <c r="C66" s="19" t="str">
        <f>+VLOOKUP($B66,'[1]公表用（0909）'!$A$4:$AE$179,2,0)</f>
        <v>道の駅「藤川宿」</v>
      </c>
      <c r="D66" s="36">
        <v>173</v>
      </c>
      <c r="E66" s="36">
        <v>540549</v>
      </c>
      <c r="F66" s="36">
        <v>9722708</v>
      </c>
      <c r="G66" s="19"/>
      <c r="H66" s="19"/>
      <c r="I66" s="19"/>
      <c r="J66" s="19"/>
      <c r="K66" s="19"/>
      <c r="L66" s="19"/>
      <c r="M66" s="19"/>
      <c r="N66" s="9"/>
      <c r="O66" s="9"/>
      <c r="P66" s="35">
        <v>60</v>
      </c>
      <c r="Q66" s="19" t="str">
        <f>+VLOOKUP($B66,'[1]公表用（0909）'!$A$4:$AE$179,2,0)</f>
        <v>道の駅「藤川宿」</v>
      </c>
      <c r="R66" s="36">
        <v>173</v>
      </c>
      <c r="S66" s="36">
        <v>540549</v>
      </c>
      <c r="T66" s="36">
        <v>9722708</v>
      </c>
      <c r="U66" s="19"/>
      <c r="V66" s="19"/>
      <c r="W66" s="19"/>
      <c r="X66" s="19"/>
      <c r="Y66" s="19"/>
      <c r="Z66" s="19"/>
      <c r="AA66" s="10"/>
    </row>
    <row r="67" spans="1:27" s="9" customFormat="1" x14ac:dyDescent="0.3">
      <c r="A67" s="139"/>
      <c r="B67" s="35">
        <v>61</v>
      </c>
      <c r="C67" s="19" t="str">
        <f>+VLOOKUP($B67,'[1]公表用（0909）'!$A$4:$AE$179,2,0)</f>
        <v>篭田公園地下駐車場</v>
      </c>
      <c r="D67" s="36">
        <v>117</v>
      </c>
      <c r="E67" s="36">
        <v>224741</v>
      </c>
      <c r="F67" s="36">
        <v>5159159</v>
      </c>
      <c r="G67" s="19"/>
      <c r="H67" s="19"/>
      <c r="I67" s="19"/>
      <c r="J67" s="19"/>
      <c r="K67" s="19"/>
      <c r="L67" s="19"/>
      <c r="M67" s="19"/>
      <c r="O67" s="144"/>
      <c r="P67" s="35">
        <v>61</v>
      </c>
      <c r="Q67" s="19" t="str">
        <f>+VLOOKUP($B67,'[1]公表用（0909）'!$A$4:$AE$179,2,0)</f>
        <v>篭田公園地下駐車場</v>
      </c>
      <c r="R67" s="36">
        <v>117</v>
      </c>
      <c r="S67" s="36">
        <v>224741</v>
      </c>
      <c r="T67" s="36">
        <v>5159159</v>
      </c>
      <c r="U67" s="19"/>
      <c r="V67" s="19"/>
      <c r="W67" s="19"/>
      <c r="X67" s="19"/>
      <c r="Y67" s="19"/>
      <c r="Z67" s="19"/>
      <c r="AA67" s="10"/>
    </row>
    <row r="68" spans="1:27" x14ac:dyDescent="0.3">
      <c r="A68" s="26"/>
      <c r="B68" s="35">
        <v>62</v>
      </c>
      <c r="C68" s="19" t="str">
        <f>+VLOOKUP($B68,'[1]公表用（0909）'!$A$4:$AE$179,2,0)</f>
        <v>東公園高圧</v>
      </c>
      <c r="D68" s="36">
        <v>112</v>
      </c>
      <c r="E68" s="36">
        <v>350436</v>
      </c>
      <c r="F68" s="36">
        <v>6876841</v>
      </c>
      <c r="G68" s="19"/>
      <c r="H68" s="19"/>
      <c r="I68" s="19"/>
      <c r="J68" s="19"/>
      <c r="K68" s="19"/>
      <c r="L68" s="19"/>
      <c r="M68" s="19"/>
      <c r="N68" s="11"/>
      <c r="O68" s="10"/>
      <c r="P68" s="35">
        <v>62</v>
      </c>
      <c r="Q68" s="19" t="str">
        <f>+VLOOKUP($B68,'[1]公表用（0909）'!$A$4:$AE$179,2,0)</f>
        <v>東公園高圧</v>
      </c>
      <c r="R68" s="36">
        <v>112</v>
      </c>
      <c r="S68" s="36">
        <v>350436</v>
      </c>
      <c r="T68" s="36">
        <v>6876841</v>
      </c>
      <c r="U68" s="19"/>
      <c r="V68" s="19"/>
      <c r="W68" s="19"/>
      <c r="X68" s="19"/>
      <c r="Y68" s="19"/>
      <c r="Z68" s="19"/>
      <c r="AA68" s="26"/>
    </row>
    <row r="69" spans="1:27" x14ac:dyDescent="0.3">
      <c r="A69" s="11"/>
      <c r="B69" s="7"/>
      <c r="C69" s="9"/>
      <c r="D69" s="141"/>
      <c r="E69" s="141"/>
      <c r="F69" s="141"/>
      <c r="G69" s="9"/>
      <c r="H69" s="9"/>
      <c r="I69" s="9"/>
      <c r="J69" s="9"/>
      <c r="K69" s="9"/>
      <c r="L69" s="9"/>
      <c r="M69" s="9"/>
      <c r="N69" s="9"/>
      <c r="O69" s="9"/>
      <c r="P69" s="7"/>
      <c r="Q69" s="9"/>
      <c r="R69" s="141"/>
      <c r="S69" s="141"/>
      <c r="T69" s="141"/>
      <c r="U69" s="9"/>
      <c r="V69" s="9"/>
      <c r="W69" s="9"/>
      <c r="X69" s="9"/>
      <c r="Y69" s="9"/>
      <c r="Z69" s="9"/>
      <c r="AA69" s="10"/>
    </row>
    <row r="70" spans="1:27" x14ac:dyDescent="0.3">
      <c r="A70" s="11"/>
      <c r="B70" s="127" t="s">
        <v>206</v>
      </c>
      <c r="C70" s="9"/>
      <c r="D70" s="141"/>
      <c r="E70" s="141"/>
      <c r="F70" s="141"/>
      <c r="G70" s="9"/>
      <c r="H70" s="9"/>
      <c r="I70" s="9"/>
      <c r="J70" s="9"/>
      <c r="K70" s="9"/>
      <c r="L70" s="9"/>
      <c r="M70" s="9"/>
      <c r="N70" s="9"/>
      <c r="O70" s="9"/>
      <c r="P70" s="127" t="s">
        <v>206</v>
      </c>
      <c r="Q70" s="9"/>
      <c r="R70" s="141"/>
      <c r="S70" s="141"/>
      <c r="T70" s="141"/>
      <c r="U70" s="9"/>
      <c r="V70" s="9"/>
      <c r="W70" s="9"/>
      <c r="X70" s="9"/>
      <c r="Y70" s="9"/>
      <c r="Z70" s="9"/>
      <c r="AA70" s="10"/>
    </row>
    <row r="71" spans="1:27" x14ac:dyDescent="0.3">
      <c r="A71" s="11"/>
      <c r="B71" s="127" t="s">
        <v>204</v>
      </c>
      <c r="C71" s="9"/>
      <c r="D71" s="141"/>
      <c r="E71" s="141"/>
      <c r="F71" s="141"/>
      <c r="G71" s="9"/>
      <c r="H71" s="9"/>
      <c r="I71" s="9"/>
      <c r="J71" s="9"/>
      <c r="K71" s="9"/>
      <c r="L71" s="9"/>
      <c r="M71" s="9"/>
      <c r="N71" s="9"/>
      <c r="O71" s="9"/>
      <c r="P71" s="127" t="s">
        <v>205</v>
      </c>
      <c r="Q71" s="9"/>
      <c r="R71" s="141"/>
      <c r="S71" s="141"/>
      <c r="T71" s="141"/>
      <c r="U71" s="9"/>
      <c r="V71" s="9"/>
      <c r="W71" s="9"/>
      <c r="X71" s="9"/>
      <c r="Y71" s="9"/>
      <c r="Z71" s="9"/>
      <c r="AA71" s="10"/>
    </row>
    <row r="72" spans="1:27" x14ac:dyDescent="0.3">
      <c r="A72" s="11"/>
      <c r="B72" s="127" t="s">
        <v>205</v>
      </c>
      <c r="C72" s="9"/>
      <c r="D72" s="141"/>
      <c r="E72" s="141"/>
      <c r="F72" s="141"/>
      <c r="G72" s="9"/>
      <c r="H72" s="9"/>
      <c r="I72" s="9"/>
      <c r="J72" s="9"/>
      <c r="K72" s="9"/>
      <c r="L72" s="9"/>
      <c r="M72" s="9"/>
      <c r="N72" s="9"/>
      <c r="O72" s="9"/>
      <c r="P72" s="127"/>
      <c r="Q72" s="9"/>
      <c r="R72" s="141"/>
      <c r="S72" s="141"/>
      <c r="T72" s="141"/>
      <c r="U72" s="9"/>
      <c r="V72" s="9"/>
      <c r="W72" s="9"/>
      <c r="X72" s="9"/>
      <c r="Y72" s="9"/>
      <c r="Z72" s="9"/>
      <c r="AA72" s="10"/>
    </row>
    <row r="73" spans="1:27" x14ac:dyDescent="0.3">
      <c r="A73" s="11"/>
      <c r="B73" s="168" t="s">
        <v>212</v>
      </c>
      <c r="C73" s="12"/>
      <c r="D73" s="169"/>
      <c r="E73" s="169"/>
      <c r="F73" s="169"/>
      <c r="G73" s="12"/>
      <c r="H73" s="12"/>
      <c r="I73" s="12"/>
      <c r="J73" s="12"/>
      <c r="K73" s="12"/>
      <c r="L73" s="9"/>
      <c r="M73" s="9"/>
      <c r="N73" s="9"/>
      <c r="O73" s="9"/>
      <c r="P73" s="127"/>
      <c r="Q73" s="9"/>
      <c r="R73" s="141"/>
      <c r="S73" s="141"/>
      <c r="T73" s="141"/>
      <c r="U73" s="9"/>
      <c r="V73" s="9"/>
      <c r="W73" s="9"/>
      <c r="X73" s="9"/>
      <c r="Y73" s="9"/>
      <c r="Z73" s="9"/>
      <c r="AA73" s="10"/>
    </row>
    <row r="74" spans="1:27" x14ac:dyDescent="0.3">
      <c r="A74" s="13"/>
      <c r="B74" s="138"/>
      <c r="C74" s="14"/>
      <c r="D74" s="143"/>
      <c r="E74" s="143"/>
      <c r="F74" s="143"/>
      <c r="G74" s="14"/>
      <c r="H74" s="14"/>
      <c r="I74" s="14"/>
      <c r="J74" s="14"/>
      <c r="K74" s="14"/>
      <c r="L74" s="14"/>
      <c r="M74" s="14"/>
      <c r="N74" s="14"/>
      <c r="O74" s="14"/>
      <c r="P74" s="138"/>
      <c r="Q74" s="14"/>
      <c r="R74" s="143"/>
      <c r="S74" s="143"/>
      <c r="T74" s="143"/>
      <c r="U74" s="14"/>
      <c r="V74" s="14"/>
      <c r="W74" s="14"/>
      <c r="X74" s="14"/>
      <c r="Y74" s="14"/>
      <c r="Z74" s="14"/>
      <c r="AA74" s="15"/>
    </row>
    <row r="75" spans="1:27" x14ac:dyDescent="0.3">
      <c r="A75" s="22"/>
      <c r="B75" s="140"/>
      <c r="C75" s="3"/>
      <c r="D75" s="142"/>
      <c r="E75" s="142"/>
      <c r="F75" s="142" t="s">
        <v>1</v>
      </c>
      <c r="G75" s="3"/>
      <c r="H75" s="3"/>
      <c r="I75" s="3"/>
      <c r="J75" s="3"/>
      <c r="K75" s="3"/>
      <c r="L75" s="3"/>
      <c r="M75" s="3"/>
      <c r="N75" s="3"/>
      <c r="O75" s="3"/>
      <c r="P75" s="140"/>
      <c r="Q75" s="3"/>
      <c r="R75" s="142"/>
      <c r="S75" s="142"/>
      <c r="T75" s="142" t="s">
        <v>1</v>
      </c>
      <c r="U75" s="3"/>
      <c r="V75" s="3"/>
      <c r="W75" s="3"/>
      <c r="X75" s="3"/>
      <c r="Y75" s="3"/>
      <c r="Z75" s="3"/>
      <c r="AA75" s="4"/>
    </row>
    <row r="76" spans="1:27" ht="28.35" customHeight="1" x14ac:dyDescent="0.3">
      <c r="A76" s="11"/>
      <c r="B76" s="134" t="s">
        <v>201</v>
      </c>
      <c r="C76" s="135"/>
      <c r="D76" s="135"/>
      <c r="E76" s="135"/>
      <c r="F76" s="136"/>
      <c r="G76" s="131" t="s">
        <v>202</v>
      </c>
      <c r="H76" s="132"/>
      <c r="I76" s="132"/>
      <c r="J76" s="132"/>
      <c r="K76" s="132"/>
      <c r="L76" s="132"/>
      <c r="M76" s="133"/>
      <c r="N76" s="9"/>
      <c r="O76" s="9"/>
      <c r="P76" s="134" t="s">
        <v>201</v>
      </c>
      <c r="Q76" s="135"/>
      <c r="R76" s="135"/>
      <c r="S76" s="135"/>
      <c r="T76" s="136"/>
      <c r="U76" s="131" t="s">
        <v>202</v>
      </c>
      <c r="V76" s="132"/>
      <c r="W76" s="132"/>
      <c r="X76" s="132"/>
      <c r="Y76" s="132"/>
      <c r="Z76" s="132"/>
      <c r="AA76" s="10"/>
    </row>
    <row r="77" spans="1:27" s="16" customFormat="1" ht="36" x14ac:dyDescent="0.3">
      <c r="A77" s="109"/>
      <c r="B77" s="128" t="s">
        <v>152</v>
      </c>
      <c r="C77" s="128" t="s">
        <v>184</v>
      </c>
      <c r="D77" s="129" t="s">
        <v>191</v>
      </c>
      <c r="E77" s="130" t="s">
        <v>211</v>
      </c>
      <c r="F77" s="130" t="s">
        <v>187</v>
      </c>
      <c r="G77" s="123" t="s">
        <v>200</v>
      </c>
      <c r="H77" s="123" t="s">
        <v>203</v>
      </c>
      <c r="I77" s="123" t="s">
        <v>199</v>
      </c>
      <c r="J77" s="124" t="s">
        <v>190</v>
      </c>
      <c r="K77" s="124" t="s">
        <v>189</v>
      </c>
      <c r="L77" s="124" t="s">
        <v>188</v>
      </c>
      <c r="M77" s="123" t="s">
        <v>193</v>
      </c>
      <c r="N77" s="7"/>
      <c r="O77" s="7"/>
      <c r="P77" s="128" t="s">
        <v>152</v>
      </c>
      <c r="Q77" s="128" t="s">
        <v>184</v>
      </c>
      <c r="R77" s="129" t="s">
        <v>191</v>
      </c>
      <c r="S77" s="130" t="s">
        <v>211</v>
      </c>
      <c r="T77" s="130" t="s">
        <v>187</v>
      </c>
      <c r="U77" s="123" t="s">
        <v>203</v>
      </c>
      <c r="V77" s="123" t="s">
        <v>199</v>
      </c>
      <c r="W77" s="124" t="s">
        <v>190</v>
      </c>
      <c r="X77" s="124" t="s">
        <v>189</v>
      </c>
      <c r="Y77" s="124" t="s">
        <v>188</v>
      </c>
      <c r="Z77" s="123" t="s">
        <v>193</v>
      </c>
      <c r="AA77" s="110"/>
    </row>
    <row r="78" spans="1:27" x14ac:dyDescent="0.3">
      <c r="A78" s="11"/>
      <c r="B78" s="35">
        <v>63</v>
      </c>
      <c r="C78" s="19" t="str">
        <f>+VLOOKUP($B78,'[1]公表用（0909）'!$A$4:$AE$179,2,0)</f>
        <v>南公園遊戯施設</v>
      </c>
      <c r="D78" s="36">
        <v>51</v>
      </c>
      <c r="E78" s="36">
        <v>146438</v>
      </c>
      <c r="F78" s="36">
        <v>2879338</v>
      </c>
      <c r="G78" s="19"/>
      <c r="H78" s="19"/>
      <c r="I78" s="19"/>
      <c r="J78" s="19"/>
      <c r="K78" s="19"/>
      <c r="L78" s="19"/>
      <c r="M78" s="19"/>
      <c r="N78" s="9"/>
      <c r="O78" s="9"/>
      <c r="P78" s="35">
        <v>63</v>
      </c>
      <c r="Q78" s="19" t="str">
        <f>+VLOOKUP($B78,'[1]公表用（0909）'!$A$4:$AE$179,2,0)</f>
        <v>南公園遊戯施設</v>
      </c>
      <c r="R78" s="36">
        <v>51</v>
      </c>
      <c r="S78" s="36">
        <v>146438</v>
      </c>
      <c r="T78" s="36">
        <v>2879338</v>
      </c>
      <c r="U78" s="19"/>
      <c r="V78" s="19"/>
      <c r="W78" s="19"/>
      <c r="X78" s="19"/>
      <c r="Y78" s="19"/>
      <c r="Z78" s="19"/>
      <c r="AA78" s="10"/>
    </row>
    <row r="79" spans="1:27" x14ac:dyDescent="0.3">
      <c r="A79" s="11"/>
      <c r="B79" s="35">
        <v>64</v>
      </c>
      <c r="C79" s="19" t="str">
        <f>+VLOOKUP($B79,'[1]公表用（0909）'!$A$4:$AE$179,2,0)</f>
        <v>岡崎市総合現業事務所</v>
      </c>
      <c r="D79" s="36">
        <v>49</v>
      </c>
      <c r="E79" s="36">
        <v>101241</v>
      </c>
      <c r="F79" s="36">
        <v>2114051</v>
      </c>
      <c r="G79" s="19"/>
      <c r="H79" s="19"/>
      <c r="I79" s="19"/>
      <c r="J79" s="19"/>
      <c r="K79" s="19"/>
      <c r="L79" s="19"/>
      <c r="M79" s="19"/>
      <c r="N79" s="9"/>
      <c r="O79" s="9"/>
      <c r="P79" s="35">
        <v>64</v>
      </c>
      <c r="Q79" s="19" t="str">
        <f>+VLOOKUP($B79,'[1]公表用（0909）'!$A$4:$AE$179,2,0)</f>
        <v>岡崎市総合現業事務所</v>
      </c>
      <c r="R79" s="36">
        <v>49</v>
      </c>
      <c r="S79" s="36">
        <v>101241</v>
      </c>
      <c r="T79" s="36">
        <v>2114051</v>
      </c>
      <c r="U79" s="19"/>
      <c r="V79" s="19"/>
      <c r="W79" s="19"/>
      <c r="X79" s="19"/>
      <c r="Y79" s="19"/>
      <c r="Z79" s="19"/>
      <c r="AA79" s="10"/>
    </row>
    <row r="80" spans="1:27" x14ac:dyDescent="0.3">
      <c r="A80" s="11"/>
      <c r="B80" s="35">
        <v>65</v>
      </c>
      <c r="C80" s="19" t="str">
        <f>+VLOOKUP($B80,'[1]公表用（0909）'!$A$4:$AE$179,2,0)</f>
        <v>岡崎駅　自由通路</v>
      </c>
      <c r="D80" s="36">
        <v>41</v>
      </c>
      <c r="E80" s="36">
        <v>212341</v>
      </c>
      <c r="F80" s="36">
        <v>3655304</v>
      </c>
      <c r="G80" s="19"/>
      <c r="H80" s="19"/>
      <c r="I80" s="19"/>
      <c r="J80" s="19"/>
      <c r="K80" s="19"/>
      <c r="L80" s="19"/>
      <c r="M80" s="19"/>
      <c r="N80" s="9"/>
      <c r="O80" s="9"/>
      <c r="P80" s="35">
        <v>65</v>
      </c>
      <c r="Q80" s="19" t="str">
        <f>+VLOOKUP($B80,'[1]公表用（0909）'!$A$4:$AE$179,2,0)</f>
        <v>岡崎駅　自由通路</v>
      </c>
      <c r="R80" s="36">
        <v>41</v>
      </c>
      <c r="S80" s="36">
        <v>212341</v>
      </c>
      <c r="T80" s="36">
        <v>3655304</v>
      </c>
      <c r="U80" s="19"/>
      <c r="V80" s="19"/>
      <c r="W80" s="19"/>
      <c r="X80" s="19"/>
      <c r="Y80" s="19"/>
      <c r="Z80" s="19"/>
      <c r="AA80" s="10"/>
    </row>
    <row r="81" spans="1:27" x14ac:dyDescent="0.3">
      <c r="A81" s="11"/>
      <c r="B81" s="35">
        <v>66</v>
      </c>
      <c r="C81" s="19" t="str">
        <f>+VLOOKUP($B81,'[1]公表用（0909）'!$A$4:$AE$179,2,0)</f>
        <v>六名貯留池設備室</v>
      </c>
      <c r="D81" s="36">
        <v>135</v>
      </c>
      <c r="E81" s="36">
        <v>22010</v>
      </c>
      <c r="F81" s="36">
        <v>1943862</v>
      </c>
      <c r="G81" s="19"/>
      <c r="H81" s="19"/>
      <c r="I81" s="19"/>
      <c r="J81" s="19"/>
      <c r="K81" s="19"/>
      <c r="L81" s="19"/>
      <c r="M81" s="19"/>
      <c r="N81" s="9"/>
      <c r="O81" s="9"/>
      <c r="P81" s="35">
        <v>66</v>
      </c>
      <c r="Q81" s="19" t="str">
        <f>+VLOOKUP($B81,'[1]公表用（0909）'!$A$4:$AE$179,2,0)</f>
        <v>六名貯留池設備室</v>
      </c>
      <c r="R81" s="36">
        <v>135</v>
      </c>
      <c r="S81" s="36">
        <v>22010</v>
      </c>
      <c r="T81" s="36">
        <v>1943862</v>
      </c>
      <c r="U81" s="19"/>
      <c r="V81" s="19"/>
      <c r="W81" s="19"/>
      <c r="X81" s="19"/>
      <c r="Y81" s="19"/>
      <c r="Z81" s="19"/>
      <c r="AA81" s="10"/>
    </row>
    <row r="82" spans="1:27" x14ac:dyDescent="0.3">
      <c r="A82" s="11"/>
      <c r="B82" s="35">
        <v>67</v>
      </c>
      <c r="C82" s="19" t="str">
        <f>+VLOOKUP($B82,'[1]公表用（0909）'!$A$4:$AE$179,2,0)</f>
        <v>合歓木排水機場</v>
      </c>
      <c r="D82" s="36">
        <v>75</v>
      </c>
      <c r="E82" s="36">
        <v>11825</v>
      </c>
      <c r="F82" s="36">
        <v>520986</v>
      </c>
      <c r="G82" s="19"/>
      <c r="H82" s="19"/>
      <c r="I82" s="19"/>
      <c r="J82" s="19"/>
      <c r="K82" s="19"/>
      <c r="L82" s="19"/>
      <c r="M82" s="19"/>
      <c r="N82" s="9"/>
      <c r="O82" s="9"/>
      <c r="P82" s="35">
        <v>67</v>
      </c>
      <c r="Q82" s="19" t="str">
        <f>+VLOOKUP($B82,'[1]公表用（0909）'!$A$4:$AE$179,2,0)</f>
        <v>合歓木排水機場</v>
      </c>
      <c r="R82" s="36">
        <v>75</v>
      </c>
      <c r="S82" s="36">
        <v>11825</v>
      </c>
      <c r="T82" s="36">
        <v>520986</v>
      </c>
      <c r="U82" s="19"/>
      <c r="V82" s="19"/>
      <c r="W82" s="19"/>
      <c r="X82" s="19"/>
      <c r="Y82" s="19"/>
      <c r="Z82" s="19"/>
      <c r="AA82" s="10"/>
    </row>
    <row r="83" spans="1:27" x14ac:dyDescent="0.3">
      <c r="A83" s="11"/>
      <c r="B83" s="35">
        <v>68</v>
      </c>
      <c r="C83" s="19" t="str">
        <f>+VLOOKUP($B83,'[1]公表用（0909）'!$A$4:$AE$179,2,0)</f>
        <v>仁木排水機場</v>
      </c>
      <c r="D83" s="36">
        <v>38</v>
      </c>
      <c r="E83" s="36">
        <v>5</v>
      </c>
      <c r="F83" s="36">
        <v>56744</v>
      </c>
      <c r="G83" s="19"/>
      <c r="H83" s="19"/>
      <c r="I83" s="19"/>
      <c r="J83" s="19"/>
      <c r="K83" s="19"/>
      <c r="L83" s="19"/>
      <c r="M83" s="19"/>
      <c r="N83" s="9"/>
      <c r="O83" s="9"/>
      <c r="P83" s="35">
        <v>68</v>
      </c>
      <c r="Q83" s="19" t="str">
        <f>+VLOOKUP($B83,'[1]公表用（0909）'!$A$4:$AE$179,2,0)</f>
        <v>仁木排水機場</v>
      </c>
      <c r="R83" s="36">
        <v>38</v>
      </c>
      <c r="S83" s="36">
        <v>5</v>
      </c>
      <c r="T83" s="36">
        <v>56744</v>
      </c>
      <c r="U83" s="19"/>
      <c r="V83" s="19"/>
      <c r="W83" s="19"/>
      <c r="X83" s="19"/>
      <c r="Y83" s="19"/>
      <c r="Z83" s="19"/>
      <c r="AA83" s="10"/>
    </row>
    <row r="84" spans="1:27" x14ac:dyDescent="0.3">
      <c r="A84" s="11"/>
      <c r="B84" s="35">
        <v>69</v>
      </c>
      <c r="C84" s="19" t="str">
        <f>+VLOOKUP($B84,'[1]公表用（0909）'!$A$4:$AE$179,2,0)</f>
        <v>岡崎市民病院</v>
      </c>
      <c r="D84" s="36">
        <v>3000</v>
      </c>
      <c r="E84" s="36">
        <v>11806837</v>
      </c>
      <c r="F84" s="36">
        <v>198323888</v>
      </c>
      <c r="G84" s="19"/>
      <c r="H84" s="19"/>
      <c r="I84" s="19"/>
      <c r="J84" s="19"/>
      <c r="K84" s="19"/>
      <c r="L84" s="19"/>
      <c r="M84" s="19"/>
      <c r="N84" s="9"/>
      <c r="O84" s="9"/>
      <c r="P84" s="35">
        <v>69</v>
      </c>
      <c r="Q84" s="19" t="str">
        <f>+VLOOKUP($B84,'[1]公表用（0909）'!$A$4:$AE$179,2,0)</f>
        <v>岡崎市民病院</v>
      </c>
      <c r="R84" s="36">
        <v>3000</v>
      </c>
      <c r="S84" s="36">
        <v>11806837</v>
      </c>
      <c r="T84" s="36">
        <v>198323888</v>
      </c>
      <c r="U84" s="19"/>
      <c r="V84" s="19"/>
      <c r="W84" s="19"/>
      <c r="X84" s="19"/>
      <c r="Y84" s="19"/>
      <c r="Z84" s="19"/>
      <c r="AA84" s="10"/>
    </row>
    <row r="85" spans="1:27" x14ac:dyDescent="0.3">
      <c r="A85" s="11"/>
      <c r="B85" s="35">
        <v>70</v>
      </c>
      <c r="C85" s="19" t="str">
        <f>+VLOOKUP($B85,'[1]公表用（0909）'!$A$4:$AE$179,2,0)</f>
        <v>額田北部診療所</v>
      </c>
      <c r="D85" s="36">
        <v>31</v>
      </c>
      <c r="E85" s="36">
        <v>32569</v>
      </c>
      <c r="F85" s="36">
        <v>947104</v>
      </c>
      <c r="G85" s="19"/>
      <c r="H85" s="19"/>
      <c r="I85" s="19"/>
      <c r="J85" s="19"/>
      <c r="K85" s="19"/>
      <c r="L85" s="19"/>
      <c r="M85" s="19"/>
      <c r="N85" s="9"/>
      <c r="O85" s="9"/>
      <c r="P85" s="35">
        <v>70</v>
      </c>
      <c r="Q85" s="19" t="str">
        <f>+VLOOKUP($B85,'[1]公表用（0909）'!$A$4:$AE$179,2,0)</f>
        <v>額田北部診療所</v>
      </c>
      <c r="R85" s="36">
        <v>31</v>
      </c>
      <c r="S85" s="36">
        <v>32569</v>
      </c>
      <c r="T85" s="36">
        <v>947104</v>
      </c>
      <c r="U85" s="19"/>
      <c r="V85" s="19"/>
      <c r="W85" s="19"/>
      <c r="X85" s="19"/>
      <c r="Y85" s="19"/>
      <c r="Z85" s="19"/>
      <c r="AA85" s="10"/>
    </row>
    <row r="86" spans="1:27" x14ac:dyDescent="0.3">
      <c r="A86" s="11"/>
      <c r="B86" s="35">
        <v>71</v>
      </c>
      <c r="C86" s="19" t="str">
        <f>+VLOOKUP($B86,'[1]公表用（0909）'!$A$4:$AE$179,2,0)</f>
        <v>看護専門学校</v>
      </c>
      <c r="D86" s="36">
        <v>72</v>
      </c>
      <c r="E86" s="36">
        <v>86785</v>
      </c>
      <c r="F86" s="36">
        <v>2379420</v>
      </c>
      <c r="G86" s="19"/>
      <c r="H86" s="19"/>
      <c r="I86" s="19"/>
      <c r="J86" s="19"/>
      <c r="K86" s="19"/>
      <c r="L86" s="19"/>
      <c r="M86" s="19"/>
      <c r="N86" s="9"/>
      <c r="O86" s="9"/>
      <c r="P86" s="35">
        <v>71</v>
      </c>
      <c r="Q86" s="19" t="str">
        <f>+VLOOKUP($B86,'[1]公表用（0909）'!$A$4:$AE$179,2,0)</f>
        <v>看護専門学校</v>
      </c>
      <c r="R86" s="36">
        <v>72</v>
      </c>
      <c r="S86" s="36">
        <v>86785</v>
      </c>
      <c r="T86" s="36">
        <v>2379420</v>
      </c>
      <c r="U86" s="19"/>
      <c r="V86" s="19"/>
      <c r="W86" s="19"/>
      <c r="X86" s="19"/>
      <c r="Y86" s="19"/>
      <c r="Z86" s="19"/>
      <c r="AA86" s="10"/>
    </row>
    <row r="87" spans="1:27" x14ac:dyDescent="0.3">
      <c r="A87" s="11"/>
      <c r="B87" s="35">
        <v>72</v>
      </c>
      <c r="C87" s="19" t="str">
        <f>+VLOOKUP($B87,'[1]公表用（0909）'!$A$4:$AE$179,2,0)</f>
        <v>消防本部・中消防署本署</v>
      </c>
      <c r="D87" s="36">
        <v>91</v>
      </c>
      <c r="E87" s="36">
        <v>233335</v>
      </c>
      <c r="F87" s="36">
        <v>4862341</v>
      </c>
      <c r="G87" s="19"/>
      <c r="H87" s="19"/>
      <c r="I87" s="19"/>
      <c r="J87" s="19"/>
      <c r="K87" s="19"/>
      <c r="L87" s="19"/>
      <c r="M87" s="19"/>
      <c r="N87" s="9"/>
      <c r="O87" s="9"/>
      <c r="P87" s="35">
        <v>72</v>
      </c>
      <c r="Q87" s="19" t="str">
        <f>+VLOOKUP($B87,'[1]公表用（0909）'!$A$4:$AE$179,2,0)</f>
        <v>消防本部・中消防署本署</v>
      </c>
      <c r="R87" s="36">
        <v>91</v>
      </c>
      <c r="S87" s="36">
        <v>233335</v>
      </c>
      <c r="T87" s="36">
        <v>4862341</v>
      </c>
      <c r="U87" s="19"/>
      <c r="V87" s="19"/>
      <c r="W87" s="19"/>
      <c r="X87" s="19"/>
      <c r="Y87" s="19"/>
      <c r="Z87" s="19"/>
      <c r="AA87" s="10"/>
    </row>
    <row r="88" spans="1:27" x14ac:dyDescent="0.3">
      <c r="A88" s="11"/>
      <c r="B88" s="35">
        <v>73</v>
      </c>
      <c r="C88" s="19" t="str">
        <f>+VLOOKUP($B88,'[1]公表用（0909）'!$A$4:$AE$179,2,0)</f>
        <v>東消防署本署</v>
      </c>
      <c r="D88" s="36">
        <v>33</v>
      </c>
      <c r="E88" s="36">
        <v>83432</v>
      </c>
      <c r="F88" s="36">
        <v>1703834</v>
      </c>
      <c r="G88" s="19"/>
      <c r="H88" s="19"/>
      <c r="I88" s="19"/>
      <c r="J88" s="19"/>
      <c r="K88" s="19"/>
      <c r="L88" s="19"/>
      <c r="M88" s="19"/>
      <c r="N88" s="9"/>
      <c r="O88" s="9"/>
      <c r="P88" s="35">
        <v>73</v>
      </c>
      <c r="Q88" s="19" t="str">
        <f>+VLOOKUP($B88,'[1]公表用（0909）'!$A$4:$AE$179,2,0)</f>
        <v>東消防署本署</v>
      </c>
      <c r="R88" s="36">
        <v>33</v>
      </c>
      <c r="S88" s="36">
        <v>83432</v>
      </c>
      <c r="T88" s="36">
        <v>1703834</v>
      </c>
      <c r="U88" s="19"/>
      <c r="V88" s="19"/>
      <c r="W88" s="19"/>
      <c r="X88" s="19"/>
      <c r="Y88" s="19"/>
      <c r="Z88" s="19"/>
      <c r="AA88" s="10"/>
    </row>
    <row r="89" spans="1:27" x14ac:dyDescent="0.3">
      <c r="A89" s="11"/>
      <c r="B89" s="35">
        <v>74</v>
      </c>
      <c r="C89" s="19" t="str">
        <f>+VLOOKUP($B89,'[1]公表用（0909）'!$A$4:$AE$179,2,0)</f>
        <v>東消防署本宿出張所</v>
      </c>
      <c r="D89" s="36">
        <v>18</v>
      </c>
      <c r="E89" s="36">
        <v>45455</v>
      </c>
      <c r="F89" s="36">
        <v>946702</v>
      </c>
      <c r="G89" s="19"/>
      <c r="H89" s="19"/>
      <c r="I89" s="19"/>
      <c r="J89" s="19"/>
      <c r="K89" s="19"/>
      <c r="L89" s="19"/>
      <c r="M89" s="19"/>
      <c r="N89" s="9"/>
      <c r="O89" s="9"/>
      <c r="P89" s="35">
        <v>74</v>
      </c>
      <c r="Q89" s="19" t="str">
        <f>+VLOOKUP($B89,'[1]公表用（0909）'!$A$4:$AE$179,2,0)</f>
        <v>東消防署本宿出張所</v>
      </c>
      <c r="R89" s="36">
        <v>18</v>
      </c>
      <c r="S89" s="36">
        <v>45455</v>
      </c>
      <c r="T89" s="36">
        <v>946702</v>
      </c>
      <c r="U89" s="19"/>
      <c r="V89" s="19"/>
      <c r="W89" s="19"/>
      <c r="X89" s="19"/>
      <c r="Y89" s="19"/>
      <c r="Z89" s="19"/>
      <c r="AA89" s="10"/>
    </row>
    <row r="90" spans="1:27" x14ac:dyDescent="0.3">
      <c r="A90" s="11"/>
      <c r="B90" s="35">
        <v>75</v>
      </c>
      <c r="C90" s="19" t="str">
        <f>+VLOOKUP($B90,'[1]公表用（0909）'!$A$4:$AE$179,2,0)</f>
        <v>東消防署額田出張所</v>
      </c>
      <c r="D90" s="36">
        <v>19</v>
      </c>
      <c r="E90" s="36">
        <v>50138</v>
      </c>
      <c r="F90" s="36">
        <v>1033809</v>
      </c>
      <c r="G90" s="19"/>
      <c r="H90" s="19"/>
      <c r="I90" s="19"/>
      <c r="J90" s="19"/>
      <c r="K90" s="19"/>
      <c r="L90" s="19"/>
      <c r="M90" s="19"/>
      <c r="N90" s="9"/>
      <c r="O90" s="9"/>
      <c r="P90" s="35">
        <v>75</v>
      </c>
      <c r="Q90" s="19" t="str">
        <f>+VLOOKUP($B90,'[1]公表用（0909）'!$A$4:$AE$179,2,0)</f>
        <v>東消防署額田出張所</v>
      </c>
      <c r="R90" s="36">
        <v>19</v>
      </c>
      <c r="S90" s="36">
        <v>50138</v>
      </c>
      <c r="T90" s="36">
        <v>1033809</v>
      </c>
      <c r="U90" s="19"/>
      <c r="V90" s="19"/>
      <c r="W90" s="19"/>
      <c r="X90" s="19"/>
      <c r="Y90" s="19"/>
      <c r="Z90" s="19"/>
      <c r="AA90" s="10"/>
    </row>
    <row r="91" spans="1:27" x14ac:dyDescent="0.3">
      <c r="A91" s="11"/>
      <c r="B91" s="35">
        <v>76</v>
      </c>
      <c r="C91" s="19" t="str">
        <f>+VLOOKUP($B91,'[1]公表用（0909）'!$A$4:$AE$179,2,0)</f>
        <v>西消防署本署</v>
      </c>
      <c r="D91" s="36">
        <v>28</v>
      </c>
      <c r="E91" s="36">
        <v>97510</v>
      </c>
      <c r="F91" s="36">
        <v>1835218</v>
      </c>
      <c r="G91" s="19"/>
      <c r="H91" s="19"/>
      <c r="I91" s="19"/>
      <c r="J91" s="19"/>
      <c r="K91" s="19"/>
      <c r="L91" s="19"/>
      <c r="M91" s="19"/>
      <c r="N91" s="9"/>
      <c r="O91" s="9"/>
      <c r="P91" s="35">
        <v>76</v>
      </c>
      <c r="Q91" s="19" t="str">
        <f>+VLOOKUP($B91,'[1]公表用（0909）'!$A$4:$AE$179,2,0)</f>
        <v>西消防署本署</v>
      </c>
      <c r="R91" s="36">
        <v>28</v>
      </c>
      <c r="S91" s="36">
        <v>97510</v>
      </c>
      <c r="T91" s="36">
        <v>1835218</v>
      </c>
      <c r="U91" s="19"/>
      <c r="V91" s="19"/>
      <c r="W91" s="19"/>
      <c r="X91" s="19"/>
      <c r="Y91" s="19"/>
      <c r="Z91" s="19"/>
      <c r="AA91" s="10"/>
    </row>
    <row r="92" spans="1:27" x14ac:dyDescent="0.3">
      <c r="A92" s="11"/>
      <c r="B92" s="35">
        <v>77</v>
      </c>
      <c r="C92" s="19" t="str">
        <f>+VLOOKUP($B92,'[1]公表用（0909）'!$A$4:$AE$179,2,0)</f>
        <v>男川浄水場</v>
      </c>
      <c r="D92" s="36">
        <v>1000</v>
      </c>
      <c r="E92" s="36">
        <v>6670732</v>
      </c>
      <c r="F92" s="36">
        <v>101008169</v>
      </c>
      <c r="G92" s="19"/>
      <c r="H92" s="19"/>
      <c r="I92" s="19"/>
      <c r="J92" s="19"/>
      <c r="K92" s="19"/>
      <c r="L92" s="19"/>
      <c r="M92" s="19"/>
      <c r="N92" s="9"/>
      <c r="O92" s="9"/>
      <c r="P92" s="35">
        <v>77</v>
      </c>
      <c r="Q92" s="19" t="str">
        <f>+VLOOKUP($B92,'[1]公表用（0909）'!$A$4:$AE$179,2,0)</f>
        <v>男川浄水場</v>
      </c>
      <c r="R92" s="36">
        <v>1000</v>
      </c>
      <c r="S92" s="36">
        <v>6670732</v>
      </c>
      <c r="T92" s="36">
        <v>101008169</v>
      </c>
      <c r="U92" s="19"/>
      <c r="V92" s="19"/>
      <c r="W92" s="19"/>
      <c r="X92" s="19"/>
      <c r="Y92" s="19"/>
      <c r="Z92" s="19"/>
      <c r="AA92" s="10"/>
    </row>
    <row r="93" spans="1:27" x14ac:dyDescent="0.3">
      <c r="A93" s="11"/>
      <c r="B93" s="35">
        <v>78</v>
      </c>
      <c r="C93" s="19" t="str">
        <f>+VLOOKUP($B93,'[1]公表用（0909）'!$A$4:$AE$179,2,0)</f>
        <v>仁木浄水場</v>
      </c>
      <c r="D93" s="36">
        <v>404</v>
      </c>
      <c r="E93" s="36">
        <v>2393006</v>
      </c>
      <c r="F93" s="36">
        <v>39347669</v>
      </c>
      <c r="G93" s="19"/>
      <c r="H93" s="19"/>
      <c r="I93" s="19"/>
      <c r="J93" s="19"/>
      <c r="K93" s="19"/>
      <c r="L93" s="19"/>
      <c r="M93" s="19"/>
      <c r="N93" s="9"/>
      <c r="O93" s="9"/>
      <c r="P93" s="35">
        <v>78</v>
      </c>
      <c r="Q93" s="19" t="str">
        <f>+VLOOKUP($B93,'[1]公表用（0909）'!$A$4:$AE$179,2,0)</f>
        <v>仁木浄水場</v>
      </c>
      <c r="R93" s="36">
        <v>404</v>
      </c>
      <c r="S93" s="36">
        <v>2393006</v>
      </c>
      <c r="T93" s="36">
        <v>39347669</v>
      </c>
      <c r="U93" s="19"/>
      <c r="V93" s="19"/>
      <c r="W93" s="19"/>
      <c r="X93" s="19"/>
      <c r="Y93" s="19"/>
      <c r="Z93" s="19"/>
      <c r="AA93" s="10"/>
    </row>
    <row r="94" spans="1:27" x14ac:dyDescent="0.3">
      <c r="A94" s="11"/>
      <c r="B94" s="35">
        <v>79</v>
      </c>
      <c r="C94" s="19" t="str">
        <f>+VLOOKUP($B94,'[1]公表用（0909）'!$A$4:$AE$179,2,0)</f>
        <v>上地配水場</v>
      </c>
      <c r="D94" s="36">
        <v>257</v>
      </c>
      <c r="E94" s="36">
        <v>574898</v>
      </c>
      <c r="F94" s="36">
        <v>12195911</v>
      </c>
      <c r="G94" s="19"/>
      <c r="H94" s="19"/>
      <c r="I94" s="19"/>
      <c r="J94" s="19"/>
      <c r="K94" s="19"/>
      <c r="L94" s="19"/>
      <c r="M94" s="19"/>
      <c r="N94" s="9"/>
      <c r="O94" s="9"/>
      <c r="P94" s="35">
        <v>79</v>
      </c>
      <c r="Q94" s="19" t="str">
        <f>+VLOOKUP($B94,'[1]公表用（0909）'!$A$4:$AE$179,2,0)</f>
        <v>上地配水場</v>
      </c>
      <c r="R94" s="36">
        <v>257</v>
      </c>
      <c r="S94" s="36">
        <v>574898</v>
      </c>
      <c r="T94" s="36">
        <v>12195911</v>
      </c>
      <c r="U94" s="19"/>
      <c r="V94" s="19"/>
      <c r="W94" s="19"/>
      <c r="X94" s="19"/>
      <c r="Y94" s="19"/>
      <c r="Z94" s="19"/>
      <c r="AA94" s="10"/>
    </row>
    <row r="95" spans="1:27" x14ac:dyDescent="0.3">
      <c r="A95" s="11"/>
      <c r="B95" s="35">
        <v>80</v>
      </c>
      <c r="C95" s="19" t="str">
        <f>+VLOOKUP($B95,'[1]公表用（0909）'!$A$4:$AE$179,2,0)</f>
        <v>竜泉寺ポンプ場</v>
      </c>
      <c r="D95" s="36">
        <v>108</v>
      </c>
      <c r="E95" s="36">
        <v>517855</v>
      </c>
      <c r="F95" s="36">
        <v>9121891</v>
      </c>
      <c r="G95" s="19"/>
      <c r="H95" s="19"/>
      <c r="I95" s="19"/>
      <c r="J95" s="19"/>
      <c r="K95" s="19"/>
      <c r="L95" s="19"/>
      <c r="M95" s="19"/>
      <c r="N95" s="9"/>
      <c r="O95" s="9"/>
      <c r="P95" s="35">
        <v>80</v>
      </c>
      <c r="Q95" s="19" t="str">
        <f>+VLOOKUP($B95,'[1]公表用（0909）'!$A$4:$AE$179,2,0)</f>
        <v>竜泉寺ポンプ場</v>
      </c>
      <c r="R95" s="36">
        <v>108</v>
      </c>
      <c r="S95" s="36">
        <v>517855</v>
      </c>
      <c r="T95" s="36">
        <v>9121891</v>
      </c>
      <c r="U95" s="19"/>
      <c r="V95" s="19"/>
      <c r="W95" s="19"/>
      <c r="X95" s="19"/>
      <c r="Y95" s="19"/>
      <c r="Z95" s="19"/>
      <c r="AA95" s="10"/>
    </row>
    <row r="96" spans="1:27" x14ac:dyDescent="0.3">
      <c r="A96" s="11"/>
      <c r="B96" s="35">
        <v>81</v>
      </c>
      <c r="C96" s="19" t="str">
        <f>+VLOOKUP($B96,'[1]公表用（0909）'!$A$4:$AE$179,2,0)</f>
        <v>本宿配水場</v>
      </c>
      <c r="D96" s="36">
        <v>124</v>
      </c>
      <c r="E96" s="36">
        <v>453587</v>
      </c>
      <c r="F96" s="36">
        <v>8233974</v>
      </c>
      <c r="G96" s="19"/>
      <c r="H96" s="19"/>
      <c r="I96" s="19"/>
      <c r="J96" s="19"/>
      <c r="K96" s="19"/>
      <c r="L96" s="19"/>
      <c r="M96" s="19"/>
      <c r="N96" s="9"/>
      <c r="O96" s="9"/>
      <c r="P96" s="35">
        <v>81</v>
      </c>
      <c r="Q96" s="19" t="str">
        <f>+VLOOKUP($B96,'[1]公表用（0909）'!$A$4:$AE$179,2,0)</f>
        <v>本宿配水場</v>
      </c>
      <c r="R96" s="36">
        <v>124</v>
      </c>
      <c r="S96" s="36">
        <v>453587</v>
      </c>
      <c r="T96" s="36">
        <v>8233974</v>
      </c>
      <c r="U96" s="19"/>
      <c r="V96" s="19"/>
      <c r="W96" s="19"/>
      <c r="X96" s="19"/>
      <c r="Y96" s="19"/>
      <c r="Z96" s="19"/>
      <c r="AA96" s="10"/>
    </row>
    <row r="97" spans="1:27" x14ac:dyDescent="0.3">
      <c r="A97" s="11"/>
      <c r="B97" s="35">
        <v>82</v>
      </c>
      <c r="C97" s="19" t="str">
        <f>+VLOOKUP($B97,'[1]公表用（0909）'!$A$4:$AE$179,2,0)</f>
        <v>大幡ポンプ場</v>
      </c>
      <c r="D97" s="36">
        <v>46</v>
      </c>
      <c r="E97" s="36">
        <v>44195</v>
      </c>
      <c r="F97" s="36">
        <v>1356224</v>
      </c>
      <c r="G97" s="19"/>
      <c r="H97" s="19"/>
      <c r="I97" s="19"/>
      <c r="J97" s="19"/>
      <c r="K97" s="19"/>
      <c r="L97" s="19"/>
      <c r="M97" s="19"/>
      <c r="N97" s="9"/>
      <c r="O97" s="9"/>
      <c r="P97" s="35">
        <v>82</v>
      </c>
      <c r="Q97" s="19" t="str">
        <f>+VLOOKUP($B97,'[1]公表用（0909）'!$A$4:$AE$179,2,0)</f>
        <v>大幡ポンプ場</v>
      </c>
      <c r="R97" s="36">
        <v>46</v>
      </c>
      <c r="S97" s="36">
        <v>44195</v>
      </c>
      <c r="T97" s="36">
        <v>1356224</v>
      </c>
      <c r="U97" s="19"/>
      <c r="V97" s="19"/>
      <c r="W97" s="19"/>
      <c r="X97" s="19"/>
      <c r="Y97" s="19"/>
      <c r="Z97" s="19"/>
      <c r="AA97" s="10"/>
    </row>
    <row r="98" spans="1:27" x14ac:dyDescent="0.3">
      <c r="A98" s="11"/>
      <c r="B98" s="35">
        <v>83</v>
      </c>
      <c r="C98" s="19" t="str">
        <f>+VLOOKUP($B98,'[1]公表用（0909）'!$A$4:$AE$179,2,0)</f>
        <v>細川水源送水場</v>
      </c>
      <c r="D98" s="36">
        <v>180</v>
      </c>
      <c r="E98" s="36">
        <v>1066990</v>
      </c>
      <c r="F98" s="36">
        <v>17513697</v>
      </c>
      <c r="G98" s="19"/>
      <c r="H98" s="19"/>
      <c r="I98" s="19"/>
      <c r="J98" s="19"/>
      <c r="K98" s="19"/>
      <c r="L98" s="19"/>
      <c r="M98" s="19"/>
      <c r="N98" s="9"/>
      <c r="O98" s="9"/>
      <c r="P98" s="35">
        <v>83</v>
      </c>
      <c r="Q98" s="19" t="str">
        <f>+VLOOKUP($B98,'[1]公表用（0909）'!$A$4:$AE$179,2,0)</f>
        <v>細川水源送水場</v>
      </c>
      <c r="R98" s="36">
        <v>180</v>
      </c>
      <c r="S98" s="36">
        <v>1066990</v>
      </c>
      <c r="T98" s="36">
        <v>17513697</v>
      </c>
      <c r="U98" s="19"/>
      <c r="V98" s="19"/>
      <c r="W98" s="19"/>
      <c r="X98" s="19"/>
      <c r="Y98" s="19"/>
      <c r="Z98" s="19"/>
      <c r="AA98" s="10"/>
    </row>
    <row r="99" spans="1:27" x14ac:dyDescent="0.3">
      <c r="A99" s="11"/>
      <c r="B99" s="35">
        <v>84</v>
      </c>
      <c r="C99" s="19" t="str">
        <f>+VLOOKUP($B99,'[1]公表用（0909）'!$A$4:$AE$179,2,0)</f>
        <v>日名水源送水場</v>
      </c>
      <c r="D99" s="36">
        <v>121</v>
      </c>
      <c r="E99" s="36">
        <v>614052</v>
      </c>
      <c r="F99" s="36">
        <v>10316852</v>
      </c>
      <c r="G99" s="19"/>
      <c r="H99" s="19"/>
      <c r="I99" s="19"/>
      <c r="J99" s="19"/>
      <c r="K99" s="19"/>
      <c r="L99" s="19"/>
      <c r="M99" s="19"/>
      <c r="N99" s="9"/>
      <c r="O99" s="9"/>
      <c r="P99" s="35">
        <v>84</v>
      </c>
      <c r="Q99" s="19" t="str">
        <f>+VLOOKUP($B99,'[1]公表用（0909）'!$A$4:$AE$179,2,0)</f>
        <v>日名水源送水場</v>
      </c>
      <c r="R99" s="36">
        <v>121</v>
      </c>
      <c r="S99" s="36">
        <v>614052</v>
      </c>
      <c r="T99" s="36">
        <v>10316852</v>
      </c>
      <c r="U99" s="19"/>
      <c r="V99" s="19"/>
      <c r="W99" s="19"/>
      <c r="X99" s="19"/>
      <c r="Y99" s="19"/>
      <c r="Z99" s="19"/>
      <c r="AA99" s="10"/>
    </row>
    <row r="100" spans="1:27" x14ac:dyDescent="0.3">
      <c r="A100" s="11"/>
      <c r="B100" s="35">
        <v>85</v>
      </c>
      <c r="C100" s="19" t="str">
        <f>+VLOOKUP($B100,'[1]公表用（0909）'!$A$4:$AE$179,2,0)</f>
        <v>北斗台低区ポンプ場</v>
      </c>
      <c r="D100" s="36">
        <v>150</v>
      </c>
      <c r="E100" s="36">
        <v>407514</v>
      </c>
      <c r="F100" s="36">
        <v>8035684</v>
      </c>
      <c r="G100" s="19"/>
      <c r="H100" s="19"/>
      <c r="I100" s="19"/>
      <c r="J100" s="19"/>
      <c r="K100" s="19"/>
      <c r="L100" s="19"/>
      <c r="M100" s="19"/>
      <c r="N100" s="9"/>
      <c r="O100" s="9"/>
      <c r="P100" s="35">
        <v>85</v>
      </c>
      <c r="Q100" s="19" t="str">
        <f>+VLOOKUP($B100,'[1]公表用（0909）'!$A$4:$AE$179,2,0)</f>
        <v>北斗台低区ポンプ場</v>
      </c>
      <c r="R100" s="36">
        <v>150</v>
      </c>
      <c r="S100" s="36">
        <v>407514</v>
      </c>
      <c r="T100" s="36">
        <v>8035684</v>
      </c>
      <c r="U100" s="19"/>
      <c r="V100" s="19"/>
      <c r="W100" s="19"/>
      <c r="X100" s="19"/>
      <c r="Y100" s="19"/>
      <c r="Z100" s="19"/>
      <c r="AA100" s="10"/>
    </row>
    <row r="101" spans="1:27" x14ac:dyDescent="0.3">
      <c r="A101" s="11"/>
      <c r="B101" s="35">
        <v>86</v>
      </c>
      <c r="C101" s="19" t="str">
        <f>+VLOOKUP($B101,'[1]公表用（0909）'!$A$4:$AE$179,2,0)</f>
        <v>滝ポンプ場</v>
      </c>
      <c r="D101" s="36">
        <v>86</v>
      </c>
      <c r="E101" s="36">
        <v>404753</v>
      </c>
      <c r="F101" s="36">
        <v>7074315</v>
      </c>
      <c r="G101" s="19"/>
      <c r="H101" s="19"/>
      <c r="I101" s="19"/>
      <c r="J101" s="19"/>
      <c r="K101" s="19"/>
      <c r="L101" s="19"/>
      <c r="M101" s="19"/>
      <c r="N101" s="9"/>
      <c r="O101" s="9"/>
      <c r="P101" s="35">
        <v>86</v>
      </c>
      <c r="Q101" s="19" t="str">
        <f>+VLOOKUP($B101,'[1]公表用（0909）'!$A$4:$AE$179,2,0)</f>
        <v>滝ポンプ場</v>
      </c>
      <c r="R101" s="36">
        <v>86</v>
      </c>
      <c r="S101" s="36">
        <v>404753</v>
      </c>
      <c r="T101" s="36">
        <v>7074315</v>
      </c>
      <c r="U101" s="19"/>
      <c r="V101" s="19"/>
      <c r="W101" s="19"/>
      <c r="X101" s="19"/>
      <c r="Y101" s="19"/>
      <c r="Z101" s="19"/>
      <c r="AA101" s="10"/>
    </row>
    <row r="102" spans="1:27" x14ac:dyDescent="0.3">
      <c r="A102" s="11"/>
      <c r="B102" s="35">
        <v>87</v>
      </c>
      <c r="C102" s="19" t="str">
        <f>+VLOOKUP($B102,'[1]公表用（0909）'!$A$4:$AE$179,2,0)</f>
        <v>北野配水場</v>
      </c>
      <c r="D102" s="36">
        <v>234</v>
      </c>
      <c r="E102" s="36">
        <v>612990</v>
      </c>
      <c r="F102" s="36">
        <v>12366433</v>
      </c>
      <c r="G102" s="19"/>
      <c r="H102" s="19"/>
      <c r="I102" s="19"/>
      <c r="J102" s="19"/>
      <c r="K102" s="19"/>
      <c r="L102" s="19"/>
      <c r="M102" s="19"/>
      <c r="N102" s="9"/>
      <c r="O102" s="9"/>
      <c r="P102" s="35">
        <v>87</v>
      </c>
      <c r="Q102" s="19" t="str">
        <f>+VLOOKUP($B102,'[1]公表用（0909）'!$A$4:$AE$179,2,0)</f>
        <v>北野配水場</v>
      </c>
      <c r="R102" s="36">
        <v>234</v>
      </c>
      <c r="S102" s="36">
        <v>612990</v>
      </c>
      <c r="T102" s="36">
        <v>12366433</v>
      </c>
      <c r="U102" s="19"/>
      <c r="V102" s="19"/>
      <c r="W102" s="19"/>
      <c r="X102" s="19"/>
      <c r="Y102" s="19"/>
      <c r="Z102" s="19"/>
      <c r="AA102" s="10"/>
    </row>
    <row r="103" spans="1:27" x14ac:dyDescent="0.3">
      <c r="A103" s="11"/>
      <c r="B103" s="35">
        <v>88</v>
      </c>
      <c r="C103" s="19" t="str">
        <f>+VLOOKUP($B103,'[1]公表用（0909）'!$A$4:$AE$179,2,0)</f>
        <v>伊賀ポンプ場</v>
      </c>
      <c r="D103" s="36">
        <v>65</v>
      </c>
      <c r="E103" s="36">
        <v>32695</v>
      </c>
      <c r="F103" s="36">
        <v>1402446</v>
      </c>
      <c r="G103" s="19"/>
      <c r="H103" s="19"/>
      <c r="I103" s="19"/>
      <c r="J103" s="19"/>
      <c r="K103" s="19"/>
      <c r="L103" s="19"/>
      <c r="M103" s="19"/>
      <c r="N103" s="9"/>
      <c r="O103" s="9"/>
      <c r="P103" s="35">
        <v>88</v>
      </c>
      <c r="Q103" s="19" t="str">
        <f>+VLOOKUP($B103,'[1]公表用（0909）'!$A$4:$AE$179,2,0)</f>
        <v>伊賀ポンプ場</v>
      </c>
      <c r="R103" s="36">
        <v>65</v>
      </c>
      <c r="S103" s="36">
        <v>32695</v>
      </c>
      <c r="T103" s="36">
        <v>1402446</v>
      </c>
      <c r="U103" s="19"/>
      <c r="V103" s="19"/>
      <c r="W103" s="19"/>
      <c r="X103" s="19"/>
      <c r="Y103" s="19"/>
      <c r="Z103" s="19"/>
      <c r="AA103" s="10"/>
    </row>
    <row r="104" spans="1:27" x14ac:dyDescent="0.3">
      <c r="A104" s="11"/>
      <c r="B104" s="35">
        <v>89</v>
      </c>
      <c r="C104" s="19" t="str">
        <f>+VLOOKUP($B104,'[1]公表用（0909）'!$A$4:$AE$179,2,0)</f>
        <v>六供配水場</v>
      </c>
      <c r="D104" s="36">
        <v>94</v>
      </c>
      <c r="E104" s="36">
        <v>369854</v>
      </c>
      <c r="F104" s="36">
        <v>6613632</v>
      </c>
      <c r="G104" s="19"/>
      <c r="H104" s="19"/>
      <c r="I104" s="19"/>
      <c r="J104" s="19"/>
      <c r="K104" s="19"/>
      <c r="L104" s="19"/>
      <c r="M104" s="19"/>
      <c r="N104" s="9"/>
      <c r="O104" s="9"/>
      <c r="P104" s="35">
        <v>89</v>
      </c>
      <c r="Q104" s="19" t="str">
        <f>+VLOOKUP($B104,'[1]公表用（0909）'!$A$4:$AE$179,2,0)</f>
        <v>六供配水場</v>
      </c>
      <c r="R104" s="36">
        <v>94</v>
      </c>
      <c r="S104" s="36">
        <v>369854</v>
      </c>
      <c r="T104" s="36">
        <v>6613632</v>
      </c>
      <c r="U104" s="19"/>
      <c r="V104" s="19"/>
      <c r="W104" s="19"/>
      <c r="X104" s="19"/>
      <c r="Y104" s="19"/>
      <c r="Z104" s="19"/>
      <c r="AA104" s="10"/>
    </row>
    <row r="105" spans="1:27" x14ac:dyDescent="0.3">
      <c r="A105" s="11"/>
      <c r="B105" s="35">
        <v>90</v>
      </c>
      <c r="C105" s="19" t="str">
        <f>+VLOOKUP($B105,'[1]公表用（0909）'!$A$4:$AE$179,2,0)</f>
        <v>額田南部浄水場</v>
      </c>
      <c r="D105" s="36">
        <v>101</v>
      </c>
      <c r="E105" s="36">
        <v>347041</v>
      </c>
      <c r="F105" s="36">
        <v>6650248</v>
      </c>
      <c r="G105" s="19"/>
      <c r="H105" s="19"/>
      <c r="I105" s="19"/>
      <c r="J105" s="19"/>
      <c r="K105" s="19"/>
      <c r="L105" s="19"/>
      <c r="M105" s="19"/>
      <c r="N105" s="9"/>
      <c r="O105" s="9"/>
      <c r="P105" s="35">
        <v>90</v>
      </c>
      <c r="Q105" s="19" t="str">
        <f>+VLOOKUP($B105,'[1]公表用（0909）'!$A$4:$AE$179,2,0)</f>
        <v>額田南部浄水場</v>
      </c>
      <c r="R105" s="36">
        <v>101</v>
      </c>
      <c r="S105" s="36">
        <v>347041</v>
      </c>
      <c r="T105" s="36">
        <v>6650248</v>
      </c>
      <c r="U105" s="19"/>
      <c r="V105" s="19"/>
      <c r="W105" s="19"/>
      <c r="X105" s="19"/>
      <c r="Y105" s="19"/>
      <c r="Z105" s="19"/>
      <c r="AA105" s="10"/>
    </row>
    <row r="106" spans="1:27" x14ac:dyDescent="0.3">
      <c r="A106" s="11"/>
      <c r="B106" s="35">
        <v>91</v>
      </c>
      <c r="C106" s="19" t="str">
        <f>+VLOOKUP($B106,'[1]公表用（0909）'!$A$4:$AE$179,2,0)</f>
        <v>八帖雨水ポンプ場</v>
      </c>
      <c r="D106" s="36">
        <v>40</v>
      </c>
      <c r="E106" s="36">
        <v>79657</v>
      </c>
      <c r="F106" s="36">
        <v>1724327</v>
      </c>
      <c r="G106" s="19"/>
      <c r="H106" s="19"/>
      <c r="I106" s="19"/>
      <c r="J106" s="19"/>
      <c r="K106" s="19"/>
      <c r="L106" s="19"/>
      <c r="M106" s="19"/>
      <c r="N106" s="9"/>
      <c r="O106" s="9"/>
      <c r="P106" s="35">
        <v>91</v>
      </c>
      <c r="Q106" s="19" t="str">
        <f>+VLOOKUP($B106,'[1]公表用（0909）'!$A$4:$AE$179,2,0)</f>
        <v>八帖雨水ポンプ場</v>
      </c>
      <c r="R106" s="36">
        <v>40</v>
      </c>
      <c r="S106" s="36">
        <v>79657</v>
      </c>
      <c r="T106" s="36">
        <v>1724327</v>
      </c>
      <c r="U106" s="19"/>
      <c r="V106" s="19"/>
      <c r="W106" s="19"/>
      <c r="X106" s="19"/>
      <c r="Y106" s="19"/>
      <c r="Z106" s="19"/>
      <c r="AA106" s="10"/>
    </row>
    <row r="107" spans="1:27" x14ac:dyDescent="0.3">
      <c r="A107" s="11"/>
      <c r="B107" s="35">
        <v>92</v>
      </c>
      <c r="C107" s="19" t="str">
        <f>+VLOOKUP($B107,'[1]公表用（0909）'!$A$4:$AE$179,2,0)</f>
        <v>大門雨水ポンプ場</v>
      </c>
      <c r="D107" s="36">
        <v>179</v>
      </c>
      <c r="E107" s="36">
        <v>83280</v>
      </c>
      <c r="F107" s="36">
        <v>3394826</v>
      </c>
      <c r="G107" s="19"/>
      <c r="H107" s="19"/>
      <c r="I107" s="19"/>
      <c r="J107" s="19"/>
      <c r="K107" s="19"/>
      <c r="L107" s="19"/>
      <c r="M107" s="19"/>
      <c r="N107" s="9"/>
      <c r="O107" s="9"/>
      <c r="P107" s="35">
        <v>92</v>
      </c>
      <c r="Q107" s="19" t="str">
        <f>+VLOOKUP($B107,'[1]公表用（0909）'!$A$4:$AE$179,2,0)</f>
        <v>大門雨水ポンプ場</v>
      </c>
      <c r="R107" s="36">
        <v>179</v>
      </c>
      <c r="S107" s="36">
        <v>83280</v>
      </c>
      <c r="T107" s="36">
        <v>3394826</v>
      </c>
      <c r="U107" s="19"/>
      <c r="V107" s="19"/>
      <c r="W107" s="19"/>
      <c r="X107" s="19"/>
      <c r="Y107" s="19"/>
      <c r="Z107" s="19"/>
      <c r="AA107" s="10"/>
    </row>
    <row r="108" spans="1:27" x14ac:dyDescent="0.3">
      <c r="A108" s="11"/>
      <c r="B108" s="35">
        <v>93</v>
      </c>
      <c r="C108" s="19" t="str">
        <f>+VLOOKUP($B108,'[1]公表用（0909）'!$A$4:$AE$179,2,0)</f>
        <v>吹矢汚水中継ポンプ場</v>
      </c>
      <c r="D108" s="36">
        <v>150</v>
      </c>
      <c r="E108" s="36">
        <v>346255</v>
      </c>
      <c r="F108" s="36">
        <v>7006138</v>
      </c>
      <c r="G108" s="19"/>
      <c r="H108" s="19"/>
      <c r="I108" s="19"/>
      <c r="J108" s="19"/>
      <c r="K108" s="19"/>
      <c r="L108" s="19"/>
      <c r="M108" s="19"/>
      <c r="N108" s="9"/>
      <c r="O108" s="9"/>
      <c r="P108" s="35">
        <v>93</v>
      </c>
      <c r="Q108" s="19" t="str">
        <f>+VLOOKUP($B108,'[1]公表用（0909）'!$A$4:$AE$179,2,0)</f>
        <v>吹矢汚水中継ポンプ場</v>
      </c>
      <c r="R108" s="36">
        <v>150</v>
      </c>
      <c r="S108" s="36">
        <v>346255</v>
      </c>
      <c r="T108" s="36">
        <v>7006138</v>
      </c>
      <c r="U108" s="19"/>
      <c r="V108" s="19"/>
      <c r="W108" s="19"/>
      <c r="X108" s="19"/>
      <c r="Y108" s="19"/>
      <c r="Z108" s="19"/>
      <c r="AA108" s="10"/>
    </row>
    <row r="109" spans="1:27" x14ac:dyDescent="0.3">
      <c r="A109" s="11"/>
      <c r="B109" s="35">
        <v>94</v>
      </c>
      <c r="C109" s="19" t="str">
        <f>+VLOOKUP($B109,'[1]公表用（0909）'!$A$4:$AE$179,2,0)</f>
        <v>大西汚水中継ポンプ場</v>
      </c>
      <c r="D109" s="36">
        <v>160</v>
      </c>
      <c r="E109" s="36">
        <v>450446</v>
      </c>
      <c r="F109" s="36">
        <v>8652864</v>
      </c>
      <c r="G109" s="19"/>
      <c r="H109" s="19"/>
      <c r="I109" s="19"/>
      <c r="J109" s="19"/>
      <c r="K109" s="19"/>
      <c r="L109" s="19"/>
      <c r="M109" s="19"/>
      <c r="N109" s="9"/>
      <c r="O109" s="9"/>
      <c r="P109" s="35">
        <v>94</v>
      </c>
      <c r="Q109" s="19" t="str">
        <f>+VLOOKUP($B109,'[1]公表用（0909）'!$A$4:$AE$179,2,0)</f>
        <v>大西汚水中継ポンプ場</v>
      </c>
      <c r="R109" s="36">
        <v>160</v>
      </c>
      <c r="S109" s="36">
        <v>450446</v>
      </c>
      <c r="T109" s="36">
        <v>8652864</v>
      </c>
      <c r="U109" s="19"/>
      <c r="V109" s="19"/>
      <c r="W109" s="19"/>
      <c r="X109" s="19"/>
      <c r="Y109" s="19"/>
      <c r="Z109" s="19"/>
      <c r="AA109" s="10"/>
    </row>
    <row r="110" spans="1:27" x14ac:dyDescent="0.3">
      <c r="A110" s="11"/>
      <c r="B110" s="35">
        <v>95</v>
      </c>
      <c r="C110" s="19" t="str">
        <f>+VLOOKUP($B110,'[1]公表用（0909）'!$A$4:$AE$179,2,0)</f>
        <v>美合汚水中継ポンプ場</v>
      </c>
      <c r="D110" s="36">
        <v>168</v>
      </c>
      <c r="E110" s="36">
        <v>344937</v>
      </c>
      <c r="F110" s="36">
        <v>7300951</v>
      </c>
      <c r="G110" s="19"/>
      <c r="H110" s="19"/>
      <c r="I110" s="19"/>
      <c r="J110" s="19"/>
      <c r="K110" s="19"/>
      <c r="L110" s="19"/>
      <c r="M110" s="19"/>
      <c r="N110" s="9"/>
      <c r="O110" s="9"/>
      <c r="P110" s="35">
        <v>95</v>
      </c>
      <c r="Q110" s="19" t="str">
        <f>+VLOOKUP($B110,'[1]公表用（0909）'!$A$4:$AE$179,2,0)</f>
        <v>美合汚水中継ポンプ場</v>
      </c>
      <c r="R110" s="36">
        <v>168</v>
      </c>
      <c r="S110" s="36">
        <v>344937</v>
      </c>
      <c r="T110" s="36">
        <v>7300951</v>
      </c>
      <c r="U110" s="19"/>
      <c r="V110" s="19"/>
      <c r="W110" s="19"/>
      <c r="X110" s="19"/>
      <c r="Y110" s="19"/>
      <c r="Z110" s="19"/>
      <c r="AA110" s="10"/>
    </row>
    <row r="111" spans="1:27" x14ac:dyDescent="0.3">
      <c r="A111" s="11"/>
      <c r="B111" s="35">
        <v>96</v>
      </c>
      <c r="C111" s="19" t="str">
        <f>+VLOOKUP($B111,'[1]公表用（0909）'!$A$4:$AE$179,2,0)</f>
        <v>赤渋雨水ポンプ場</v>
      </c>
      <c r="D111" s="36">
        <v>42</v>
      </c>
      <c r="E111" s="36">
        <v>50781</v>
      </c>
      <c r="F111" s="36">
        <v>1289987</v>
      </c>
      <c r="G111" s="19"/>
      <c r="H111" s="19"/>
      <c r="I111" s="19"/>
      <c r="J111" s="19"/>
      <c r="K111" s="19"/>
      <c r="L111" s="19"/>
      <c r="M111" s="19"/>
      <c r="N111" s="9"/>
      <c r="O111" s="9"/>
      <c r="P111" s="35">
        <v>96</v>
      </c>
      <c r="Q111" s="19" t="str">
        <f>+VLOOKUP($B111,'[1]公表用（0909）'!$A$4:$AE$179,2,0)</f>
        <v>赤渋雨水ポンプ場</v>
      </c>
      <c r="R111" s="36">
        <v>42</v>
      </c>
      <c r="S111" s="36">
        <v>50781</v>
      </c>
      <c r="T111" s="36">
        <v>1289987</v>
      </c>
      <c r="U111" s="19"/>
      <c r="V111" s="19"/>
      <c r="W111" s="19"/>
      <c r="X111" s="19"/>
      <c r="Y111" s="19"/>
      <c r="Z111" s="19"/>
      <c r="AA111" s="10"/>
    </row>
    <row r="112" spans="1:27" x14ac:dyDescent="0.3">
      <c r="A112" s="11"/>
      <c r="B112" s="35">
        <v>97</v>
      </c>
      <c r="C112" s="19" t="str">
        <f>+VLOOKUP($B112,'[1]公表用（0909）'!$A$4:$AE$179,2,0)</f>
        <v>砂川雨水ポンプ場</v>
      </c>
      <c r="D112" s="36">
        <v>82</v>
      </c>
      <c r="E112" s="36">
        <v>18771</v>
      </c>
      <c r="F112" s="36">
        <v>1243095</v>
      </c>
      <c r="G112" s="19"/>
      <c r="H112" s="19"/>
      <c r="I112" s="19"/>
      <c r="J112" s="19"/>
      <c r="K112" s="19"/>
      <c r="L112" s="19"/>
      <c r="M112" s="19"/>
      <c r="N112" s="9"/>
      <c r="O112" s="9"/>
      <c r="P112" s="35">
        <v>97</v>
      </c>
      <c r="Q112" s="19" t="str">
        <f>+VLOOKUP($B112,'[1]公表用（0909）'!$A$4:$AE$179,2,0)</f>
        <v>砂川雨水ポンプ場</v>
      </c>
      <c r="R112" s="36">
        <v>82</v>
      </c>
      <c r="S112" s="36">
        <v>18771</v>
      </c>
      <c r="T112" s="36">
        <v>1243095</v>
      </c>
      <c r="U112" s="19"/>
      <c r="V112" s="19"/>
      <c r="W112" s="19"/>
      <c r="X112" s="19"/>
      <c r="Y112" s="19"/>
      <c r="Z112" s="19"/>
      <c r="AA112" s="10"/>
    </row>
    <row r="113" spans="1:27" x14ac:dyDescent="0.3">
      <c r="A113" s="11"/>
      <c r="B113" s="35">
        <v>98</v>
      </c>
      <c r="C113" s="19" t="str">
        <f>+VLOOKUP($B113,'[1]公表用（0909）'!$A$4:$AE$179,2,0)</f>
        <v>河合北部農業集落排水処理施設</v>
      </c>
      <c r="D113" s="36">
        <v>39</v>
      </c>
      <c r="E113" s="36">
        <v>150892</v>
      </c>
      <c r="F113" s="36">
        <v>2718869</v>
      </c>
      <c r="G113" s="19"/>
      <c r="H113" s="19"/>
      <c r="I113" s="19"/>
      <c r="J113" s="19"/>
      <c r="K113" s="19"/>
      <c r="L113" s="19"/>
      <c r="M113" s="19"/>
      <c r="N113" s="9"/>
      <c r="O113" s="9"/>
      <c r="P113" s="35">
        <v>98</v>
      </c>
      <c r="Q113" s="19" t="str">
        <f>+VLOOKUP($B113,'[1]公表用（0909）'!$A$4:$AE$179,2,0)</f>
        <v>河合北部農業集落排水処理施設</v>
      </c>
      <c r="R113" s="36">
        <v>39</v>
      </c>
      <c r="S113" s="36">
        <v>150892</v>
      </c>
      <c r="T113" s="36">
        <v>2718869</v>
      </c>
      <c r="U113" s="19"/>
      <c r="V113" s="19"/>
      <c r="W113" s="19"/>
      <c r="X113" s="19"/>
      <c r="Y113" s="19"/>
      <c r="Z113" s="19"/>
      <c r="AA113" s="10"/>
    </row>
    <row r="114" spans="1:27" x14ac:dyDescent="0.3">
      <c r="A114" s="11"/>
      <c r="B114" s="35">
        <v>99</v>
      </c>
      <c r="C114" s="19" t="str">
        <f>+VLOOKUP($B114,'[1]公表用（0909）'!$A$4:$AE$179,2,0)</f>
        <v>男川上農業集落排水処理施設</v>
      </c>
      <c r="D114" s="36">
        <v>32</v>
      </c>
      <c r="E114" s="36">
        <v>161815</v>
      </c>
      <c r="F114" s="36">
        <v>2766535</v>
      </c>
      <c r="G114" s="19"/>
      <c r="H114" s="19"/>
      <c r="I114" s="19"/>
      <c r="J114" s="19"/>
      <c r="K114" s="19"/>
      <c r="L114" s="19"/>
      <c r="M114" s="19"/>
      <c r="N114" s="9"/>
      <c r="O114" s="9"/>
      <c r="P114" s="35">
        <v>99</v>
      </c>
      <c r="Q114" s="19" t="str">
        <f>+VLOOKUP($B114,'[1]公表用（0909）'!$A$4:$AE$179,2,0)</f>
        <v>男川上農業集落排水処理施設</v>
      </c>
      <c r="R114" s="36">
        <v>32</v>
      </c>
      <c r="S114" s="36">
        <v>161815</v>
      </c>
      <c r="T114" s="36">
        <v>2766535</v>
      </c>
      <c r="U114" s="19"/>
      <c r="V114" s="19"/>
      <c r="W114" s="19"/>
      <c r="X114" s="19"/>
      <c r="Y114" s="19"/>
      <c r="Z114" s="19"/>
      <c r="AA114" s="10"/>
    </row>
    <row r="115" spans="1:27" x14ac:dyDescent="0.3">
      <c r="A115" s="11"/>
      <c r="B115" s="35">
        <v>100</v>
      </c>
      <c r="C115" s="19" t="str">
        <f>+VLOOKUP($B115,'[1]公表用（0909）'!$A$4:$AE$179,2,0)</f>
        <v>霞川農業集落排水処理施設</v>
      </c>
      <c r="D115" s="36">
        <v>40</v>
      </c>
      <c r="E115" s="36">
        <v>252564</v>
      </c>
      <c r="F115" s="36">
        <v>4165279</v>
      </c>
      <c r="G115" s="19"/>
      <c r="H115" s="19"/>
      <c r="I115" s="19"/>
      <c r="J115" s="19"/>
      <c r="K115" s="19"/>
      <c r="L115" s="19"/>
      <c r="M115" s="19"/>
      <c r="N115" s="9"/>
      <c r="O115" s="9"/>
      <c r="P115" s="35">
        <v>100</v>
      </c>
      <c r="Q115" s="19" t="str">
        <f>+VLOOKUP($B115,'[1]公表用（0909）'!$A$4:$AE$179,2,0)</f>
        <v>霞川農業集落排水処理施設</v>
      </c>
      <c r="R115" s="36">
        <v>40</v>
      </c>
      <c r="S115" s="36">
        <v>252564</v>
      </c>
      <c r="T115" s="36">
        <v>4165279</v>
      </c>
      <c r="U115" s="19"/>
      <c r="V115" s="19"/>
      <c r="W115" s="19"/>
      <c r="X115" s="19"/>
      <c r="Y115" s="19"/>
      <c r="Z115" s="19"/>
      <c r="AA115" s="10"/>
    </row>
    <row r="116" spans="1:27" x14ac:dyDescent="0.3">
      <c r="A116" s="11"/>
      <c r="B116" s="35">
        <v>101</v>
      </c>
      <c r="C116" s="19" t="str">
        <f>+VLOOKUP($B116,'[1]公表用（0909）'!$A$4:$AE$179,2,0)</f>
        <v>豊南農業集落排水処理施設</v>
      </c>
      <c r="D116" s="36">
        <v>38</v>
      </c>
      <c r="E116" s="36">
        <v>258400</v>
      </c>
      <c r="F116" s="36">
        <v>4217672</v>
      </c>
      <c r="G116" s="19"/>
      <c r="H116" s="19"/>
      <c r="I116" s="19"/>
      <c r="J116" s="19"/>
      <c r="K116" s="19"/>
      <c r="L116" s="19"/>
      <c r="M116" s="19"/>
      <c r="N116" s="9"/>
      <c r="O116" s="9"/>
      <c r="P116" s="35">
        <v>101</v>
      </c>
      <c r="Q116" s="19" t="str">
        <f>+VLOOKUP($B116,'[1]公表用（0909）'!$A$4:$AE$179,2,0)</f>
        <v>豊南農業集落排水処理施設</v>
      </c>
      <c r="R116" s="36">
        <v>38</v>
      </c>
      <c r="S116" s="36">
        <v>258400</v>
      </c>
      <c r="T116" s="36">
        <v>4217672</v>
      </c>
      <c r="U116" s="19"/>
      <c r="V116" s="19"/>
      <c r="W116" s="19"/>
      <c r="X116" s="19"/>
      <c r="Y116" s="19"/>
      <c r="Z116" s="19"/>
      <c r="AA116" s="10"/>
    </row>
    <row r="117" spans="1:27" x14ac:dyDescent="0.3">
      <c r="A117" s="11"/>
      <c r="B117" s="35">
        <v>102</v>
      </c>
      <c r="C117" s="19" t="str">
        <f>+VLOOKUP($B117,'[1]公表用（0909）'!$A$4:$AE$179,2,0)</f>
        <v>針崎雨水ポンプ場</v>
      </c>
      <c r="D117" s="36">
        <v>171</v>
      </c>
      <c r="E117" s="36">
        <v>85230</v>
      </c>
      <c r="F117" s="36">
        <v>3364203</v>
      </c>
      <c r="G117" s="19"/>
      <c r="H117" s="19"/>
      <c r="I117" s="19"/>
      <c r="J117" s="19"/>
      <c r="K117" s="19"/>
      <c r="L117" s="19"/>
      <c r="M117" s="19"/>
      <c r="N117" s="9"/>
      <c r="O117" s="9"/>
      <c r="P117" s="35">
        <v>102</v>
      </c>
      <c r="Q117" s="19" t="str">
        <f>+VLOOKUP($B117,'[1]公表用（0909）'!$A$4:$AE$179,2,0)</f>
        <v>針崎雨水ポンプ場</v>
      </c>
      <c r="R117" s="36">
        <v>171</v>
      </c>
      <c r="S117" s="36">
        <v>85230</v>
      </c>
      <c r="T117" s="36">
        <v>3364203</v>
      </c>
      <c r="U117" s="19"/>
      <c r="V117" s="19"/>
      <c r="W117" s="19"/>
      <c r="X117" s="19"/>
      <c r="Y117" s="19"/>
      <c r="Z117" s="19"/>
      <c r="AA117" s="10"/>
    </row>
    <row r="118" spans="1:27" x14ac:dyDescent="0.3">
      <c r="A118" s="11"/>
      <c r="B118" s="35">
        <v>103</v>
      </c>
      <c r="C118" s="19" t="str">
        <f>+VLOOKUP($B118,'[1]公表用（0909）'!$A$4:$AE$179,2,0)</f>
        <v>中島雨水ポンプ場</v>
      </c>
      <c r="D118" s="36">
        <v>48</v>
      </c>
      <c r="E118" s="36">
        <v>36195</v>
      </c>
      <c r="F118" s="36">
        <v>1123101</v>
      </c>
      <c r="G118" s="19"/>
      <c r="H118" s="19"/>
      <c r="I118" s="19"/>
      <c r="J118" s="19"/>
      <c r="K118" s="19"/>
      <c r="L118" s="19"/>
      <c r="M118" s="19"/>
      <c r="N118" s="9"/>
      <c r="O118" s="9"/>
      <c r="P118" s="35">
        <v>103</v>
      </c>
      <c r="Q118" s="19" t="str">
        <f>+VLOOKUP($B118,'[1]公表用（0909）'!$A$4:$AE$179,2,0)</f>
        <v>中島雨水ポンプ場</v>
      </c>
      <c r="R118" s="36">
        <v>48</v>
      </c>
      <c r="S118" s="36">
        <v>36195</v>
      </c>
      <c r="T118" s="36">
        <v>1123101</v>
      </c>
      <c r="U118" s="19"/>
      <c r="V118" s="19"/>
      <c r="W118" s="19"/>
      <c r="X118" s="19"/>
      <c r="Y118" s="19"/>
      <c r="Z118" s="19"/>
      <c r="AA118" s="10"/>
    </row>
    <row r="119" spans="1:27" x14ac:dyDescent="0.3">
      <c r="A119" s="11"/>
      <c r="B119" s="35">
        <v>104</v>
      </c>
      <c r="C119" s="19" t="str">
        <f>+VLOOKUP($B119,'[1]公表用（0909）'!$A$4:$AE$179,2,0)</f>
        <v>岡崎市東部学校給食センター</v>
      </c>
      <c r="D119" s="36">
        <v>382</v>
      </c>
      <c r="E119" s="36">
        <v>937830</v>
      </c>
      <c r="F119" s="36">
        <v>19122037</v>
      </c>
      <c r="G119" s="19"/>
      <c r="H119" s="19"/>
      <c r="I119" s="19"/>
      <c r="J119" s="19"/>
      <c r="K119" s="19"/>
      <c r="L119" s="19"/>
      <c r="M119" s="19"/>
      <c r="N119" s="9"/>
      <c r="O119" s="9"/>
      <c r="P119" s="35">
        <v>104</v>
      </c>
      <c r="Q119" s="19" t="str">
        <f>+VLOOKUP($B119,'[1]公表用（0909）'!$A$4:$AE$179,2,0)</f>
        <v>岡崎市東部学校給食センター</v>
      </c>
      <c r="R119" s="36">
        <v>382</v>
      </c>
      <c r="S119" s="36">
        <v>937830</v>
      </c>
      <c r="T119" s="36">
        <v>19122037</v>
      </c>
      <c r="U119" s="19"/>
      <c r="V119" s="19"/>
      <c r="W119" s="19"/>
      <c r="X119" s="19"/>
      <c r="Y119" s="19"/>
      <c r="Z119" s="19"/>
      <c r="AA119" s="10"/>
    </row>
    <row r="120" spans="1:27" x14ac:dyDescent="0.3">
      <c r="A120" s="11"/>
      <c r="B120" s="35">
        <v>105</v>
      </c>
      <c r="C120" s="19" t="str">
        <f>+VLOOKUP($B120,'[1]公表用（0909）'!$A$4:$AE$179,2,0)</f>
        <v>岡崎市南部学校給食センター</v>
      </c>
      <c r="D120" s="36">
        <v>139</v>
      </c>
      <c r="E120" s="36">
        <v>205815</v>
      </c>
      <c r="F120" s="36">
        <v>4845902</v>
      </c>
      <c r="G120" s="19"/>
      <c r="H120" s="19"/>
      <c r="I120" s="19"/>
      <c r="J120" s="19"/>
      <c r="K120" s="19"/>
      <c r="L120" s="19"/>
      <c r="M120" s="19"/>
      <c r="N120" s="9"/>
      <c r="O120" s="9"/>
      <c r="P120" s="35">
        <v>105</v>
      </c>
      <c r="Q120" s="19" t="str">
        <f>+VLOOKUP($B120,'[1]公表用（0909）'!$A$4:$AE$179,2,0)</f>
        <v>岡崎市南部学校給食センター</v>
      </c>
      <c r="R120" s="36">
        <v>139</v>
      </c>
      <c r="S120" s="36">
        <v>205815</v>
      </c>
      <c r="T120" s="36">
        <v>4845902</v>
      </c>
      <c r="U120" s="19"/>
      <c r="V120" s="19"/>
      <c r="W120" s="19"/>
      <c r="X120" s="19"/>
      <c r="Y120" s="19"/>
      <c r="Z120" s="19"/>
      <c r="AA120" s="10"/>
    </row>
    <row r="121" spans="1:27" x14ac:dyDescent="0.3">
      <c r="A121" s="11"/>
      <c r="B121" s="35">
        <v>106</v>
      </c>
      <c r="C121" s="19" t="str">
        <f>+VLOOKUP($B121,'[1]公表用（0909）'!$A$4:$AE$179,2,0)</f>
        <v>岡崎市西部学校給食センター</v>
      </c>
      <c r="D121" s="36">
        <v>129</v>
      </c>
      <c r="E121" s="36">
        <v>186499</v>
      </c>
      <c r="F121" s="36">
        <v>4432600</v>
      </c>
      <c r="G121" s="19"/>
      <c r="H121" s="19"/>
      <c r="I121" s="19"/>
      <c r="J121" s="19"/>
      <c r="K121" s="19"/>
      <c r="L121" s="19"/>
      <c r="M121" s="19"/>
      <c r="N121" s="9"/>
      <c r="O121" s="9"/>
      <c r="P121" s="35">
        <v>106</v>
      </c>
      <c r="Q121" s="19" t="str">
        <f>+VLOOKUP($B121,'[1]公表用（0909）'!$A$4:$AE$179,2,0)</f>
        <v>岡崎市西部学校給食センター</v>
      </c>
      <c r="R121" s="36">
        <v>129</v>
      </c>
      <c r="S121" s="36">
        <v>186499</v>
      </c>
      <c r="T121" s="36">
        <v>4432600</v>
      </c>
      <c r="U121" s="19"/>
      <c r="V121" s="19"/>
      <c r="W121" s="19"/>
      <c r="X121" s="19"/>
      <c r="Y121" s="19"/>
      <c r="Z121" s="19"/>
      <c r="AA121" s="10"/>
    </row>
    <row r="122" spans="1:27" x14ac:dyDescent="0.3">
      <c r="A122" s="11"/>
      <c r="B122" s="35">
        <v>107</v>
      </c>
      <c r="C122" s="19" t="str">
        <f>+VLOOKUP($B122,'[1]公表用（0909）'!$A$4:$AE$179,2,0)</f>
        <v>岡崎市北部学校給食センター</v>
      </c>
      <c r="D122" s="36">
        <v>319</v>
      </c>
      <c r="E122" s="36">
        <v>519929</v>
      </c>
      <c r="F122" s="36">
        <v>11870995</v>
      </c>
      <c r="G122" s="19"/>
      <c r="H122" s="19"/>
      <c r="I122" s="19"/>
      <c r="J122" s="19"/>
      <c r="K122" s="19"/>
      <c r="L122" s="19"/>
      <c r="M122" s="19"/>
      <c r="N122" s="9"/>
      <c r="O122" s="9"/>
      <c r="P122" s="35">
        <v>107</v>
      </c>
      <c r="Q122" s="19" t="str">
        <f>+VLOOKUP($B122,'[1]公表用（0909）'!$A$4:$AE$179,2,0)</f>
        <v>岡崎市北部学校給食センター</v>
      </c>
      <c r="R122" s="36">
        <v>319</v>
      </c>
      <c r="S122" s="36">
        <v>519929</v>
      </c>
      <c r="T122" s="36">
        <v>11870995</v>
      </c>
      <c r="U122" s="19"/>
      <c r="V122" s="19"/>
      <c r="W122" s="19"/>
      <c r="X122" s="19"/>
      <c r="Y122" s="19"/>
      <c r="Z122" s="19"/>
      <c r="AA122" s="10"/>
    </row>
    <row r="123" spans="1:27" x14ac:dyDescent="0.3">
      <c r="A123" s="11"/>
      <c r="B123" s="35">
        <v>108</v>
      </c>
      <c r="C123" s="19" t="str">
        <f>+VLOOKUP($B123,'[1]公表用（0909）'!$A$4:$AE$179,2,0)</f>
        <v>福岡雨水ポンプ場</v>
      </c>
      <c r="D123" s="36">
        <v>83</v>
      </c>
      <c r="E123" s="36">
        <v>25412</v>
      </c>
      <c r="F123" s="36">
        <v>1623720</v>
      </c>
      <c r="G123" s="19"/>
      <c r="H123" s="19"/>
      <c r="I123" s="19"/>
      <c r="J123" s="19"/>
      <c r="K123" s="19"/>
      <c r="L123" s="19"/>
      <c r="M123" s="19"/>
      <c r="N123" s="9"/>
      <c r="O123" s="9"/>
      <c r="P123" s="35">
        <v>108</v>
      </c>
      <c r="Q123" s="19" t="str">
        <f>+VLOOKUP($B123,'[1]公表用（0909）'!$A$4:$AE$179,2,0)</f>
        <v>福岡雨水ポンプ場</v>
      </c>
      <c r="R123" s="36">
        <v>83</v>
      </c>
      <c r="S123" s="36">
        <v>25412</v>
      </c>
      <c r="T123" s="36">
        <v>1623720</v>
      </c>
      <c r="U123" s="19"/>
      <c r="V123" s="19"/>
      <c r="W123" s="19"/>
      <c r="X123" s="19"/>
      <c r="Y123" s="19"/>
      <c r="Z123" s="19"/>
      <c r="AA123" s="10"/>
    </row>
    <row r="124" spans="1:27" x14ac:dyDescent="0.3">
      <c r="A124" s="11"/>
      <c r="B124" s="35">
        <v>109</v>
      </c>
      <c r="C124" s="19" t="str">
        <f>+VLOOKUP($B124,'[1]公表用（0909）'!$A$4:$AE$179,2,0)</f>
        <v>梅園小学校</v>
      </c>
      <c r="D124" s="36">
        <v>76</v>
      </c>
      <c r="E124" s="36">
        <v>129838</v>
      </c>
      <c r="F124" s="36">
        <v>2167026</v>
      </c>
      <c r="G124" s="19"/>
      <c r="H124" s="19"/>
      <c r="I124" s="19"/>
      <c r="J124" s="19"/>
      <c r="K124" s="19"/>
      <c r="L124" s="19"/>
      <c r="M124" s="19"/>
      <c r="N124" s="9"/>
      <c r="O124" s="9"/>
      <c r="P124" s="35">
        <v>109</v>
      </c>
      <c r="Q124" s="19" t="str">
        <f>+VLOOKUP($B124,'[1]公表用（0909）'!$A$4:$AE$179,2,0)</f>
        <v>梅園小学校</v>
      </c>
      <c r="R124" s="36">
        <v>76</v>
      </c>
      <c r="S124" s="36">
        <v>129838</v>
      </c>
      <c r="T124" s="36">
        <v>2167026</v>
      </c>
      <c r="U124" s="19"/>
      <c r="V124" s="19"/>
      <c r="W124" s="19"/>
      <c r="X124" s="19"/>
      <c r="Y124" s="19"/>
      <c r="Z124" s="19"/>
      <c r="AA124" s="10"/>
    </row>
    <row r="125" spans="1:27" x14ac:dyDescent="0.3">
      <c r="A125" s="11"/>
      <c r="B125" s="35">
        <v>110</v>
      </c>
      <c r="C125" s="19" t="str">
        <f>+VLOOKUP($B125,'[1]公表用（0909）'!$A$4:$AE$179,2,0)</f>
        <v>根石小学校</v>
      </c>
      <c r="D125" s="36">
        <v>76</v>
      </c>
      <c r="E125" s="36">
        <v>137625</v>
      </c>
      <c r="F125" s="36">
        <v>2280799</v>
      </c>
      <c r="G125" s="19"/>
      <c r="H125" s="19"/>
      <c r="I125" s="19"/>
      <c r="J125" s="19"/>
      <c r="K125" s="19"/>
      <c r="L125" s="19"/>
      <c r="M125" s="19"/>
      <c r="N125" s="9"/>
      <c r="O125" s="9"/>
      <c r="P125" s="35">
        <v>110</v>
      </c>
      <c r="Q125" s="19" t="str">
        <f>+VLOOKUP($B125,'[1]公表用（0909）'!$A$4:$AE$179,2,0)</f>
        <v>根石小学校</v>
      </c>
      <c r="R125" s="36">
        <v>76</v>
      </c>
      <c r="S125" s="36">
        <v>137625</v>
      </c>
      <c r="T125" s="36">
        <v>2280799</v>
      </c>
      <c r="U125" s="19"/>
      <c r="V125" s="19"/>
      <c r="W125" s="19"/>
      <c r="X125" s="19"/>
      <c r="Y125" s="19"/>
      <c r="Z125" s="19"/>
      <c r="AA125" s="10"/>
    </row>
    <row r="126" spans="1:27" x14ac:dyDescent="0.3">
      <c r="A126" s="11"/>
      <c r="B126" s="35">
        <v>111</v>
      </c>
      <c r="C126" s="19" t="str">
        <f>+VLOOKUP($B126,'[1]公表用（0909）'!$A$4:$AE$179,2,0)</f>
        <v>男川小学校</v>
      </c>
      <c r="D126" s="36">
        <v>83</v>
      </c>
      <c r="E126" s="36">
        <v>119572</v>
      </c>
      <c r="F126" s="36">
        <v>2047182</v>
      </c>
      <c r="G126" s="19"/>
      <c r="H126" s="19"/>
      <c r="I126" s="19"/>
      <c r="J126" s="19"/>
      <c r="K126" s="19"/>
      <c r="L126" s="19"/>
      <c r="M126" s="19"/>
      <c r="N126" s="9"/>
      <c r="O126" s="9"/>
      <c r="P126" s="35">
        <v>111</v>
      </c>
      <c r="Q126" s="19" t="str">
        <f>+VLOOKUP($B126,'[1]公表用（0909）'!$A$4:$AE$179,2,0)</f>
        <v>男川小学校</v>
      </c>
      <c r="R126" s="36">
        <v>83</v>
      </c>
      <c r="S126" s="36">
        <v>119572</v>
      </c>
      <c r="T126" s="36">
        <v>2047182</v>
      </c>
      <c r="U126" s="19"/>
      <c r="V126" s="19"/>
      <c r="W126" s="19"/>
      <c r="X126" s="19"/>
      <c r="Y126" s="19"/>
      <c r="Z126" s="19"/>
      <c r="AA126" s="10"/>
    </row>
    <row r="127" spans="1:27" x14ac:dyDescent="0.3">
      <c r="A127" s="11"/>
      <c r="B127" s="35">
        <v>112</v>
      </c>
      <c r="C127" s="19" t="str">
        <f>+VLOOKUP($B127,'[1]公表用（0909）'!$A$4:$AE$179,2,0)</f>
        <v>美合小学校</v>
      </c>
      <c r="D127" s="36">
        <v>64</v>
      </c>
      <c r="E127" s="36">
        <v>127990</v>
      </c>
      <c r="F127" s="36">
        <v>2098500</v>
      </c>
      <c r="G127" s="19"/>
      <c r="H127" s="19"/>
      <c r="I127" s="19"/>
      <c r="J127" s="19"/>
      <c r="K127" s="19"/>
      <c r="L127" s="19"/>
      <c r="M127" s="19"/>
      <c r="N127" s="9"/>
      <c r="O127" s="9"/>
      <c r="P127" s="35">
        <v>112</v>
      </c>
      <c r="Q127" s="19" t="str">
        <f>+VLOOKUP($B127,'[1]公表用（0909）'!$A$4:$AE$179,2,0)</f>
        <v>美合小学校</v>
      </c>
      <c r="R127" s="36">
        <v>64</v>
      </c>
      <c r="S127" s="36">
        <v>127990</v>
      </c>
      <c r="T127" s="36">
        <v>2098500</v>
      </c>
      <c r="U127" s="19"/>
      <c r="V127" s="19"/>
      <c r="W127" s="19"/>
      <c r="X127" s="19"/>
      <c r="Y127" s="19"/>
      <c r="Z127" s="19"/>
      <c r="AA127" s="10"/>
    </row>
    <row r="128" spans="1:27" x14ac:dyDescent="0.3">
      <c r="A128" s="11"/>
      <c r="B128" s="35">
        <v>113</v>
      </c>
      <c r="C128" s="19" t="str">
        <f>+VLOOKUP($B128,'[1]公表用（0909）'!$A$4:$AE$179,2,0)</f>
        <v>緑丘小学校</v>
      </c>
      <c r="D128" s="36">
        <v>68</v>
      </c>
      <c r="E128" s="36">
        <v>156097</v>
      </c>
      <c r="F128" s="36">
        <v>2516733</v>
      </c>
      <c r="G128" s="19"/>
      <c r="H128" s="19"/>
      <c r="I128" s="19"/>
      <c r="J128" s="19"/>
      <c r="K128" s="19"/>
      <c r="L128" s="19"/>
      <c r="M128" s="19"/>
      <c r="N128" s="9"/>
      <c r="O128" s="9"/>
      <c r="P128" s="35">
        <v>113</v>
      </c>
      <c r="Q128" s="19" t="str">
        <f>+VLOOKUP($B128,'[1]公表用（0909）'!$A$4:$AE$179,2,0)</f>
        <v>緑丘小学校</v>
      </c>
      <c r="R128" s="36">
        <v>68</v>
      </c>
      <c r="S128" s="36">
        <v>156097</v>
      </c>
      <c r="T128" s="36">
        <v>2516733</v>
      </c>
      <c r="U128" s="19"/>
      <c r="V128" s="19"/>
      <c r="W128" s="19"/>
      <c r="X128" s="19"/>
      <c r="Y128" s="19"/>
      <c r="Z128" s="19"/>
      <c r="AA128" s="10"/>
    </row>
    <row r="129" spans="1:27" x14ac:dyDescent="0.3">
      <c r="A129" s="11"/>
      <c r="B129" s="35">
        <v>114</v>
      </c>
      <c r="C129" s="19" t="str">
        <f>+VLOOKUP($B129,'[1]公表用（0909）'!$A$4:$AE$179,2,0)</f>
        <v>羽根小学校</v>
      </c>
      <c r="D129" s="36">
        <v>72</v>
      </c>
      <c r="E129" s="36">
        <v>116623</v>
      </c>
      <c r="F129" s="36">
        <v>1962507</v>
      </c>
      <c r="G129" s="19"/>
      <c r="H129" s="19"/>
      <c r="I129" s="19"/>
      <c r="J129" s="19"/>
      <c r="K129" s="19"/>
      <c r="L129" s="19"/>
      <c r="M129" s="19"/>
      <c r="N129" s="9"/>
      <c r="O129" s="9"/>
      <c r="P129" s="35">
        <v>114</v>
      </c>
      <c r="Q129" s="19" t="str">
        <f>+VLOOKUP($B129,'[1]公表用（0909）'!$A$4:$AE$179,2,0)</f>
        <v>羽根小学校</v>
      </c>
      <c r="R129" s="36">
        <v>72</v>
      </c>
      <c r="S129" s="36">
        <v>116623</v>
      </c>
      <c r="T129" s="36">
        <v>1962507</v>
      </c>
      <c r="U129" s="19"/>
      <c r="V129" s="19"/>
      <c r="W129" s="19"/>
      <c r="X129" s="19"/>
      <c r="Y129" s="19"/>
      <c r="Z129" s="19"/>
      <c r="AA129" s="10"/>
    </row>
    <row r="130" spans="1:27" x14ac:dyDescent="0.3">
      <c r="A130" s="11"/>
      <c r="B130" s="35">
        <v>115</v>
      </c>
      <c r="C130" s="19" t="str">
        <f>+VLOOKUP($B130,'[1]公表用（0909）'!$A$4:$AE$179,2,0)</f>
        <v>岡崎小学校</v>
      </c>
      <c r="D130" s="36">
        <v>63</v>
      </c>
      <c r="E130" s="36">
        <v>128710</v>
      </c>
      <c r="F130" s="36">
        <v>2099969</v>
      </c>
      <c r="G130" s="19"/>
      <c r="H130" s="19"/>
      <c r="I130" s="19"/>
      <c r="J130" s="19"/>
      <c r="K130" s="19"/>
      <c r="L130" s="19"/>
      <c r="M130" s="19"/>
      <c r="N130" s="9"/>
      <c r="O130" s="9"/>
      <c r="P130" s="35">
        <v>115</v>
      </c>
      <c r="Q130" s="19" t="str">
        <f>+VLOOKUP($B130,'[1]公表用（0909）'!$A$4:$AE$179,2,0)</f>
        <v>岡崎小学校</v>
      </c>
      <c r="R130" s="36">
        <v>63</v>
      </c>
      <c r="S130" s="36">
        <v>128710</v>
      </c>
      <c r="T130" s="36">
        <v>2099969</v>
      </c>
      <c r="U130" s="19"/>
      <c r="V130" s="19"/>
      <c r="W130" s="19"/>
      <c r="X130" s="19"/>
      <c r="Y130" s="19"/>
      <c r="Z130" s="19"/>
      <c r="AA130" s="10"/>
    </row>
    <row r="131" spans="1:27" x14ac:dyDescent="0.3">
      <c r="A131" s="11"/>
      <c r="B131" s="35">
        <v>116</v>
      </c>
      <c r="C131" s="19" t="str">
        <f>+VLOOKUP($B131,'[1]公表用（0909）'!$A$4:$AE$179,2,0)</f>
        <v>六名小学校</v>
      </c>
      <c r="D131" s="36">
        <v>84</v>
      </c>
      <c r="E131" s="36">
        <v>127821</v>
      </c>
      <c r="F131" s="36">
        <v>2165437</v>
      </c>
      <c r="G131" s="19"/>
      <c r="H131" s="19"/>
      <c r="I131" s="19"/>
      <c r="J131" s="19"/>
      <c r="K131" s="19"/>
      <c r="L131" s="19"/>
      <c r="M131" s="19"/>
      <c r="N131" s="9"/>
      <c r="O131" s="9"/>
      <c r="P131" s="35">
        <v>116</v>
      </c>
      <c r="Q131" s="19" t="str">
        <f>+VLOOKUP($B131,'[1]公表用（0909）'!$A$4:$AE$179,2,0)</f>
        <v>六名小学校</v>
      </c>
      <c r="R131" s="36">
        <v>84</v>
      </c>
      <c r="S131" s="36">
        <v>127821</v>
      </c>
      <c r="T131" s="36">
        <v>2165437</v>
      </c>
      <c r="U131" s="19"/>
      <c r="V131" s="19"/>
      <c r="W131" s="19"/>
      <c r="X131" s="19"/>
      <c r="Y131" s="19"/>
      <c r="Z131" s="19"/>
      <c r="AA131" s="10"/>
    </row>
    <row r="132" spans="1:27" x14ac:dyDescent="0.3">
      <c r="A132" s="11"/>
      <c r="B132" s="35">
        <v>117</v>
      </c>
      <c r="C132" s="19" t="str">
        <f>+VLOOKUP($B132,'[1]公表用（0909）'!$A$4:$AE$179,2,0)</f>
        <v>三島小学校</v>
      </c>
      <c r="D132" s="36">
        <v>68</v>
      </c>
      <c r="E132" s="36">
        <v>97305</v>
      </c>
      <c r="F132" s="36">
        <v>1667306</v>
      </c>
      <c r="G132" s="19"/>
      <c r="H132" s="19"/>
      <c r="I132" s="19"/>
      <c r="J132" s="19"/>
      <c r="K132" s="19"/>
      <c r="L132" s="19"/>
      <c r="M132" s="19"/>
      <c r="N132" s="9"/>
      <c r="O132" s="9"/>
      <c r="P132" s="35">
        <v>117</v>
      </c>
      <c r="Q132" s="19" t="str">
        <f>+VLOOKUP($B132,'[1]公表用（0909）'!$A$4:$AE$179,2,0)</f>
        <v>三島小学校</v>
      </c>
      <c r="R132" s="36">
        <v>68</v>
      </c>
      <c r="S132" s="36">
        <v>97305</v>
      </c>
      <c r="T132" s="36">
        <v>1667306</v>
      </c>
      <c r="U132" s="19"/>
      <c r="V132" s="19"/>
      <c r="W132" s="19"/>
      <c r="X132" s="19"/>
      <c r="Y132" s="19"/>
      <c r="Z132" s="19"/>
      <c r="AA132" s="10"/>
    </row>
    <row r="133" spans="1:27" x14ac:dyDescent="0.3">
      <c r="A133" s="11"/>
      <c r="B133" s="35">
        <v>118</v>
      </c>
      <c r="C133" s="19" t="str">
        <f>+VLOOKUP($B133,'[1]公表用（0909）'!$A$4:$AE$179,2,0)</f>
        <v>竜美丘小学校</v>
      </c>
      <c r="D133" s="36">
        <v>86</v>
      </c>
      <c r="E133" s="36">
        <v>143431</v>
      </c>
      <c r="F133" s="36">
        <v>2401741</v>
      </c>
      <c r="G133" s="19"/>
      <c r="H133" s="19"/>
      <c r="I133" s="19"/>
      <c r="J133" s="19"/>
      <c r="K133" s="19"/>
      <c r="L133" s="19"/>
      <c r="M133" s="19"/>
      <c r="N133" s="9"/>
      <c r="O133" s="9"/>
      <c r="P133" s="35">
        <v>118</v>
      </c>
      <c r="Q133" s="19" t="str">
        <f>+VLOOKUP($B133,'[1]公表用（0909）'!$A$4:$AE$179,2,0)</f>
        <v>竜美丘小学校</v>
      </c>
      <c r="R133" s="36">
        <v>86</v>
      </c>
      <c r="S133" s="36">
        <v>143431</v>
      </c>
      <c r="T133" s="36">
        <v>2401741</v>
      </c>
      <c r="U133" s="19"/>
      <c r="V133" s="19"/>
      <c r="W133" s="19"/>
      <c r="X133" s="19"/>
      <c r="Y133" s="19"/>
      <c r="Z133" s="19"/>
      <c r="AA133" s="10"/>
    </row>
    <row r="134" spans="1:27" x14ac:dyDescent="0.3">
      <c r="A134" s="11"/>
      <c r="B134" s="35">
        <v>119</v>
      </c>
      <c r="C134" s="19" t="str">
        <f>+VLOOKUP($B134,'[1]公表用（0909）'!$A$4:$AE$179,2,0)</f>
        <v>連尺小学校</v>
      </c>
      <c r="D134" s="36">
        <v>69</v>
      </c>
      <c r="E134" s="36">
        <v>112149</v>
      </c>
      <c r="F134" s="36">
        <v>1881125</v>
      </c>
      <c r="G134" s="19"/>
      <c r="H134" s="19"/>
      <c r="I134" s="19"/>
      <c r="J134" s="19"/>
      <c r="K134" s="19"/>
      <c r="L134" s="19"/>
      <c r="M134" s="19"/>
      <c r="N134" s="9"/>
      <c r="O134" s="9"/>
      <c r="P134" s="35">
        <v>119</v>
      </c>
      <c r="Q134" s="19" t="str">
        <f>+VLOOKUP($B134,'[1]公表用（0909）'!$A$4:$AE$179,2,0)</f>
        <v>連尺小学校</v>
      </c>
      <c r="R134" s="36">
        <v>69</v>
      </c>
      <c r="S134" s="36">
        <v>112149</v>
      </c>
      <c r="T134" s="36">
        <v>1881125</v>
      </c>
      <c r="U134" s="19"/>
      <c r="V134" s="19"/>
      <c r="W134" s="19"/>
      <c r="X134" s="19"/>
      <c r="Y134" s="19"/>
      <c r="Z134" s="19"/>
      <c r="AA134" s="10"/>
    </row>
    <row r="135" spans="1:27" x14ac:dyDescent="0.3">
      <c r="A135" s="11"/>
      <c r="B135" s="35">
        <v>120</v>
      </c>
      <c r="C135" s="19" t="str">
        <f>+VLOOKUP($B135,'[1]公表用（0909）'!$A$4:$AE$179,2,0)</f>
        <v>広幡小学校</v>
      </c>
      <c r="D135" s="36">
        <v>68</v>
      </c>
      <c r="E135" s="36">
        <v>102075</v>
      </c>
      <c r="F135" s="36">
        <v>1733957</v>
      </c>
      <c r="G135" s="19"/>
      <c r="H135" s="19"/>
      <c r="I135" s="19"/>
      <c r="J135" s="19"/>
      <c r="K135" s="19"/>
      <c r="L135" s="19"/>
      <c r="M135" s="19"/>
      <c r="N135" s="9"/>
      <c r="O135" s="9"/>
      <c r="P135" s="35">
        <v>120</v>
      </c>
      <c r="Q135" s="19" t="str">
        <f>+VLOOKUP($B135,'[1]公表用（0909）'!$A$4:$AE$179,2,0)</f>
        <v>広幡小学校</v>
      </c>
      <c r="R135" s="36">
        <v>68</v>
      </c>
      <c r="S135" s="36">
        <v>102075</v>
      </c>
      <c r="T135" s="36">
        <v>1733957</v>
      </c>
      <c r="U135" s="19"/>
      <c r="V135" s="19"/>
      <c r="W135" s="19"/>
      <c r="X135" s="19"/>
      <c r="Y135" s="19"/>
      <c r="Z135" s="19"/>
      <c r="AA135" s="10"/>
    </row>
    <row r="136" spans="1:27" x14ac:dyDescent="0.3">
      <c r="A136" s="11"/>
      <c r="B136" s="35">
        <v>121</v>
      </c>
      <c r="C136" s="19" t="str">
        <f>+VLOOKUP($B136,'[1]公表用（0909）'!$A$4:$AE$179,2,0)</f>
        <v>井田小学校</v>
      </c>
      <c r="D136" s="36">
        <v>93</v>
      </c>
      <c r="E136" s="36">
        <v>173841</v>
      </c>
      <c r="F136" s="36">
        <v>2871397</v>
      </c>
      <c r="G136" s="19"/>
      <c r="H136" s="19"/>
      <c r="I136" s="19"/>
      <c r="J136" s="19"/>
      <c r="K136" s="19"/>
      <c r="L136" s="19"/>
      <c r="M136" s="19"/>
      <c r="N136" s="9"/>
      <c r="O136" s="9"/>
      <c r="P136" s="35">
        <v>121</v>
      </c>
      <c r="Q136" s="19" t="str">
        <f>+VLOOKUP($B136,'[1]公表用（0909）'!$A$4:$AE$179,2,0)</f>
        <v>井田小学校</v>
      </c>
      <c r="R136" s="36">
        <v>93</v>
      </c>
      <c r="S136" s="36">
        <v>173841</v>
      </c>
      <c r="T136" s="36">
        <v>2871397</v>
      </c>
      <c r="U136" s="19"/>
      <c r="V136" s="19"/>
      <c r="W136" s="19"/>
      <c r="X136" s="19"/>
      <c r="Y136" s="19"/>
      <c r="Z136" s="19"/>
      <c r="AA136" s="10"/>
    </row>
    <row r="137" spans="1:27" x14ac:dyDescent="0.3">
      <c r="A137" s="11"/>
      <c r="B137" s="35">
        <v>122</v>
      </c>
      <c r="C137" s="19" t="str">
        <f>+VLOOKUP($B137,'[1]公表用（0909）'!$A$4:$AE$179,2,0)</f>
        <v>愛宕小学校</v>
      </c>
      <c r="D137" s="36">
        <v>68</v>
      </c>
      <c r="E137" s="36">
        <v>88187</v>
      </c>
      <c r="F137" s="36">
        <v>1532019</v>
      </c>
      <c r="G137" s="19"/>
      <c r="H137" s="19"/>
      <c r="I137" s="19"/>
      <c r="J137" s="19"/>
      <c r="K137" s="19"/>
      <c r="L137" s="19"/>
      <c r="M137" s="19"/>
      <c r="N137" s="9"/>
      <c r="O137" s="9"/>
      <c r="P137" s="35">
        <v>122</v>
      </c>
      <c r="Q137" s="19" t="str">
        <f>+VLOOKUP($B137,'[1]公表用（0909）'!$A$4:$AE$179,2,0)</f>
        <v>愛宕小学校</v>
      </c>
      <c r="R137" s="36">
        <v>68</v>
      </c>
      <c r="S137" s="36">
        <v>88187</v>
      </c>
      <c r="T137" s="36">
        <v>1532019</v>
      </c>
      <c r="U137" s="19"/>
      <c r="V137" s="19"/>
      <c r="W137" s="19"/>
      <c r="X137" s="19"/>
      <c r="Y137" s="19"/>
      <c r="Z137" s="19"/>
      <c r="AA137" s="10"/>
    </row>
    <row r="138" spans="1:27" x14ac:dyDescent="0.3">
      <c r="A138" s="11"/>
      <c r="B138" s="35">
        <v>123</v>
      </c>
      <c r="C138" s="19" t="str">
        <f>+VLOOKUP($B138,'[1]公表用（0909）'!$A$4:$AE$179,2,0)</f>
        <v>福岡小学校</v>
      </c>
      <c r="D138" s="36">
        <v>64</v>
      </c>
      <c r="E138" s="36">
        <v>114886</v>
      </c>
      <c r="F138" s="36">
        <v>1911109</v>
      </c>
      <c r="G138" s="19"/>
      <c r="H138" s="19"/>
      <c r="I138" s="19"/>
      <c r="J138" s="19"/>
      <c r="K138" s="19"/>
      <c r="L138" s="19"/>
      <c r="M138" s="19"/>
      <c r="N138" s="9"/>
      <c r="O138" s="9"/>
      <c r="P138" s="35">
        <v>123</v>
      </c>
      <c r="Q138" s="19" t="str">
        <f>+VLOOKUP($B138,'[1]公表用（0909）'!$A$4:$AE$179,2,0)</f>
        <v>福岡小学校</v>
      </c>
      <c r="R138" s="36">
        <v>64</v>
      </c>
      <c r="S138" s="36">
        <v>114886</v>
      </c>
      <c r="T138" s="36">
        <v>1911109</v>
      </c>
      <c r="U138" s="19"/>
      <c r="V138" s="19"/>
      <c r="W138" s="19"/>
      <c r="X138" s="19"/>
      <c r="Y138" s="19"/>
      <c r="Z138" s="19"/>
      <c r="AA138" s="10"/>
    </row>
    <row r="139" spans="1:27" x14ac:dyDescent="0.3">
      <c r="A139" s="11"/>
      <c r="B139" s="35">
        <v>124</v>
      </c>
      <c r="C139" s="19" t="str">
        <f>+VLOOKUP($B139,'[1]公表用（0909）'!$A$4:$AE$179,2,0)</f>
        <v>竜谷小学校</v>
      </c>
      <c r="D139" s="36">
        <v>51</v>
      </c>
      <c r="E139" s="36">
        <v>81158</v>
      </c>
      <c r="F139" s="36">
        <v>1367751</v>
      </c>
      <c r="G139" s="19"/>
      <c r="H139" s="19"/>
      <c r="I139" s="19"/>
      <c r="J139" s="19"/>
      <c r="K139" s="19"/>
      <c r="L139" s="19"/>
      <c r="M139" s="19"/>
      <c r="N139" s="9"/>
      <c r="O139" s="9"/>
      <c r="P139" s="35">
        <v>124</v>
      </c>
      <c r="Q139" s="19" t="str">
        <f>+VLOOKUP($B139,'[1]公表用（0909）'!$A$4:$AE$179,2,0)</f>
        <v>竜谷小学校</v>
      </c>
      <c r="R139" s="36">
        <v>51</v>
      </c>
      <c r="S139" s="36">
        <v>81158</v>
      </c>
      <c r="T139" s="36">
        <v>1367751</v>
      </c>
      <c r="U139" s="19"/>
      <c r="V139" s="19"/>
      <c r="W139" s="19"/>
      <c r="X139" s="19"/>
      <c r="Y139" s="19"/>
      <c r="Z139" s="19"/>
      <c r="AA139" s="10"/>
    </row>
    <row r="140" spans="1:27" x14ac:dyDescent="0.3">
      <c r="A140" s="11"/>
      <c r="B140" s="35">
        <v>125</v>
      </c>
      <c r="C140" s="19" t="str">
        <f>+VLOOKUP($B140,'[1]公表用（0909）'!$A$4:$AE$179,2,0)</f>
        <v>藤川小学校</v>
      </c>
      <c r="D140" s="36">
        <v>49</v>
      </c>
      <c r="E140" s="36">
        <v>64023</v>
      </c>
      <c r="F140" s="36">
        <v>1108794</v>
      </c>
      <c r="G140" s="19"/>
      <c r="H140" s="19"/>
      <c r="I140" s="19"/>
      <c r="J140" s="19"/>
      <c r="K140" s="19"/>
      <c r="L140" s="19"/>
      <c r="M140" s="19"/>
      <c r="N140" s="9"/>
      <c r="O140" s="9"/>
      <c r="P140" s="35">
        <v>125</v>
      </c>
      <c r="Q140" s="19" t="str">
        <f>+VLOOKUP($B140,'[1]公表用（0909）'!$A$4:$AE$179,2,0)</f>
        <v>藤川小学校</v>
      </c>
      <c r="R140" s="36">
        <v>49</v>
      </c>
      <c r="S140" s="36">
        <v>64023</v>
      </c>
      <c r="T140" s="36">
        <v>1108794</v>
      </c>
      <c r="U140" s="19"/>
      <c r="V140" s="19"/>
      <c r="W140" s="19"/>
      <c r="X140" s="19"/>
      <c r="Y140" s="19"/>
      <c r="Z140" s="19"/>
      <c r="AA140" s="10"/>
    </row>
    <row r="141" spans="1:27" x14ac:dyDescent="0.3">
      <c r="A141" s="11"/>
      <c r="B141" s="35">
        <v>126</v>
      </c>
      <c r="C141" s="19" t="str">
        <f>+VLOOKUP($B141,'[1]公表用（0909）'!$A$4:$AE$179,2,0)</f>
        <v>山中小学校</v>
      </c>
      <c r="D141" s="36">
        <v>43</v>
      </c>
      <c r="E141" s="36">
        <v>70814</v>
      </c>
      <c r="F141" s="36">
        <v>1188052</v>
      </c>
      <c r="G141" s="19"/>
      <c r="H141" s="19"/>
      <c r="I141" s="19"/>
      <c r="J141" s="19"/>
      <c r="K141" s="19"/>
      <c r="L141" s="19"/>
      <c r="M141" s="19"/>
      <c r="N141" s="9"/>
      <c r="O141" s="9"/>
      <c r="P141" s="35">
        <v>126</v>
      </c>
      <c r="Q141" s="19" t="str">
        <f>+VLOOKUP($B141,'[1]公表用（0909）'!$A$4:$AE$179,2,0)</f>
        <v>山中小学校</v>
      </c>
      <c r="R141" s="36">
        <v>43</v>
      </c>
      <c r="S141" s="36">
        <v>70814</v>
      </c>
      <c r="T141" s="36">
        <v>1188052</v>
      </c>
      <c r="U141" s="19"/>
      <c r="V141" s="19"/>
      <c r="W141" s="19"/>
      <c r="X141" s="19"/>
      <c r="Y141" s="19"/>
      <c r="Z141" s="19"/>
      <c r="AA141" s="10"/>
    </row>
    <row r="142" spans="1:27" x14ac:dyDescent="0.3">
      <c r="A142" s="11"/>
      <c r="B142" s="35">
        <v>127</v>
      </c>
      <c r="C142" s="19" t="str">
        <f>+VLOOKUP($B142,'[1]公表用（0909）'!$A$4:$AE$179,2,0)</f>
        <v>本宿小学校</v>
      </c>
      <c r="D142" s="36">
        <v>59</v>
      </c>
      <c r="E142" s="36">
        <v>117778</v>
      </c>
      <c r="F142" s="36">
        <v>1940559</v>
      </c>
      <c r="G142" s="19"/>
      <c r="H142" s="19"/>
      <c r="I142" s="19"/>
      <c r="J142" s="19"/>
      <c r="K142" s="19"/>
      <c r="L142" s="19"/>
      <c r="M142" s="19"/>
      <c r="N142" s="9"/>
      <c r="O142" s="9"/>
      <c r="P142" s="35">
        <v>127</v>
      </c>
      <c r="Q142" s="19" t="str">
        <f>+VLOOKUP($B142,'[1]公表用（0909）'!$A$4:$AE$179,2,0)</f>
        <v>本宿小学校</v>
      </c>
      <c r="R142" s="36">
        <v>59</v>
      </c>
      <c r="S142" s="36">
        <v>117778</v>
      </c>
      <c r="T142" s="36">
        <v>1940559</v>
      </c>
      <c r="U142" s="19"/>
      <c r="V142" s="19"/>
      <c r="W142" s="19"/>
      <c r="X142" s="19"/>
      <c r="Y142" s="19"/>
      <c r="Z142" s="19"/>
      <c r="AA142" s="10"/>
    </row>
    <row r="143" spans="1:27" x14ac:dyDescent="0.3">
      <c r="A143" s="11"/>
      <c r="B143" s="35">
        <v>128</v>
      </c>
      <c r="C143" s="19" t="str">
        <f>+VLOOKUP($B143,'[1]公表用（0909）'!$A$4:$AE$179,2,0)</f>
        <v>生平小学校</v>
      </c>
      <c r="D143" s="36">
        <v>43</v>
      </c>
      <c r="E143" s="36">
        <v>50939</v>
      </c>
      <c r="F143" s="36">
        <v>899481</v>
      </c>
      <c r="G143" s="19"/>
      <c r="H143" s="19"/>
      <c r="I143" s="19"/>
      <c r="J143" s="19"/>
      <c r="K143" s="19"/>
      <c r="L143" s="19"/>
      <c r="M143" s="19"/>
      <c r="N143" s="9"/>
      <c r="O143" s="9"/>
      <c r="P143" s="35">
        <v>128</v>
      </c>
      <c r="Q143" s="19" t="str">
        <f>+VLOOKUP($B143,'[1]公表用（0909）'!$A$4:$AE$179,2,0)</f>
        <v>生平小学校</v>
      </c>
      <c r="R143" s="36">
        <v>43</v>
      </c>
      <c r="S143" s="36">
        <v>50939</v>
      </c>
      <c r="T143" s="36">
        <v>899481</v>
      </c>
      <c r="U143" s="19"/>
      <c r="V143" s="19"/>
      <c r="W143" s="19"/>
      <c r="X143" s="19"/>
      <c r="Y143" s="19"/>
      <c r="Z143" s="19"/>
      <c r="AA143" s="10"/>
    </row>
    <row r="144" spans="1:27" x14ac:dyDescent="0.3">
      <c r="A144" s="11"/>
      <c r="B144" s="35">
        <v>129</v>
      </c>
      <c r="C144" s="19" t="str">
        <f>+VLOOKUP($B144,'[1]公表用（0909）'!$A$4:$AE$179,2,0)</f>
        <v>秦梨小学校</v>
      </c>
      <c r="D144" s="36">
        <v>33</v>
      </c>
      <c r="E144" s="36">
        <v>45788</v>
      </c>
      <c r="F144" s="36">
        <v>787115</v>
      </c>
      <c r="G144" s="19"/>
      <c r="H144" s="19"/>
      <c r="I144" s="19"/>
      <c r="J144" s="19"/>
      <c r="K144" s="19"/>
      <c r="L144" s="19"/>
      <c r="M144" s="19"/>
      <c r="N144" s="9"/>
      <c r="O144" s="9"/>
      <c r="P144" s="35">
        <v>129</v>
      </c>
      <c r="Q144" s="19" t="str">
        <f>+VLOOKUP($B144,'[1]公表用（0909）'!$A$4:$AE$179,2,0)</f>
        <v>秦梨小学校</v>
      </c>
      <c r="R144" s="36">
        <v>33</v>
      </c>
      <c r="S144" s="36">
        <v>45788</v>
      </c>
      <c r="T144" s="36">
        <v>787115</v>
      </c>
      <c r="U144" s="19"/>
      <c r="V144" s="19"/>
      <c r="W144" s="19"/>
      <c r="X144" s="19"/>
      <c r="Y144" s="19"/>
      <c r="Z144" s="19"/>
      <c r="AA144" s="10"/>
    </row>
    <row r="145" spans="1:27" x14ac:dyDescent="0.3">
      <c r="A145" s="11"/>
      <c r="B145" s="35">
        <v>130</v>
      </c>
      <c r="C145" s="19" t="str">
        <f>+VLOOKUP($B145,'[1]公表用（0909）'!$A$4:$AE$179,2,0)</f>
        <v>常磐南小学校</v>
      </c>
      <c r="D145" s="36">
        <v>48</v>
      </c>
      <c r="E145" s="36">
        <v>62720</v>
      </c>
      <c r="F145" s="36">
        <v>1087497</v>
      </c>
      <c r="G145" s="19"/>
      <c r="H145" s="19"/>
      <c r="I145" s="19"/>
      <c r="J145" s="19"/>
      <c r="K145" s="19"/>
      <c r="L145" s="19"/>
      <c r="M145" s="19"/>
      <c r="N145" s="9"/>
      <c r="O145" s="9"/>
      <c r="P145" s="35">
        <v>130</v>
      </c>
      <c r="Q145" s="19" t="str">
        <f>+VLOOKUP($B145,'[1]公表用（0909）'!$A$4:$AE$179,2,0)</f>
        <v>常磐南小学校</v>
      </c>
      <c r="R145" s="36">
        <v>48</v>
      </c>
      <c r="S145" s="36">
        <v>62720</v>
      </c>
      <c r="T145" s="36">
        <v>1087497</v>
      </c>
      <c r="U145" s="19"/>
      <c r="V145" s="19"/>
      <c r="W145" s="19"/>
      <c r="X145" s="19"/>
      <c r="Y145" s="19"/>
      <c r="Z145" s="19"/>
      <c r="AA145" s="10"/>
    </row>
    <row r="146" spans="1:27" x14ac:dyDescent="0.3">
      <c r="A146" s="11"/>
      <c r="B146" s="35">
        <v>131</v>
      </c>
      <c r="C146" s="19" t="str">
        <f>+VLOOKUP($B146,'[1]公表用（0909）'!$A$4:$AE$179,2,0)</f>
        <v>常磐東小学校</v>
      </c>
      <c r="D146" s="36">
        <v>30</v>
      </c>
      <c r="E146" s="36">
        <v>50712</v>
      </c>
      <c r="F146" s="36">
        <v>848306</v>
      </c>
      <c r="G146" s="19"/>
      <c r="H146" s="19"/>
      <c r="I146" s="19"/>
      <c r="J146" s="19"/>
      <c r="K146" s="19"/>
      <c r="L146" s="19"/>
      <c r="M146" s="19"/>
      <c r="N146" s="9"/>
      <c r="O146" s="9"/>
      <c r="P146" s="35">
        <v>131</v>
      </c>
      <c r="Q146" s="19" t="str">
        <f>+VLOOKUP($B146,'[1]公表用（0909）'!$A$4:$AE$179,2,0)</f>
        <v>常磐東小学校</v>
      </c>
      <c r="R146" s="36">
        <v>30</v>
      </c>
      <c r="S146" s="36">
        <v>50712</v>
      </c>
      <c r="T146" s="36">
        <v>848306</v>
      </c>
      <c r="U146" s="19"/>
      <c r="V146" s="19"/>
      <c r="W146" s="19"/>
      <c r="X146" s="19"/>
      <c r="Y146" s="19"/>
      <c r="Z146" s="19"/>
      <c r="AA146" s="10"/>
    </row>
    <row r="147" spans="1:27" x14ac:dyDescent="0.3">
      <c r="A147" s="11"/>
      <c r="B147" s="7"/>
      <c r="C147" s="9"/>
      <c r="D147" s="141"/>
      <c r="E147" s="141"/>
      <c r="F147" s="141"/>
      <c r="G147" s="9"/>
      <c r="H147" s="9"/>
      <c r="I147" s="9"/>
      <c r="J147" s="9"/>
      <c r="K147" s="9"/>
      <c r="L147" s="9"/>
      <c r="M147" s="9"/>
      <c r="N147" s="9"/>
      <c r="O147" s="9"/>
      <c r="P147" s="7"/>
      <c r="Q147" s="9"/>
      <c r="R147" s="141"/>
      <c r="S147" s="141"/>
      <c r="T147" s="141"/>
      <c r="U147" s="9"/>
      <c r="V147" s="9"/>
      <c r="W147" s="9"/>
      <c r="X147" s="9"/>
      <c r="Y147" s="9"/>
      <c r="Z147" s="9"/>
      <c r="AA147" s="10"/>
    </row>
    <row r="148" spans="1:27" x14ac:dyDescent="0.3">
      <c r="A148" s="11"/>
      <c r="B148" s="127" t="s">
        <v>206</v>
      </c>
      <c r="C148" s="9"/>
      <c r="D148" s="141"/>
      <c r="E148" s="141"/>
      <c r="F148" s="141"/>
      <c r="G148" s="9"/>
      <c r="H148" s="9"/>
      <c r="I148" s="9"/>
      <c r="J148" s="9"/>
      <c r="K148" s="9"/>
      <c r="L148" s="9"/>
      <c r="M148" s="9"/>
      <c r="N148" s="9"/>
      <c r="O148" s="9"/>
      <c r="P148" s="127" t="s">
        <v>206</v>
      </c>
      <c r="Q148" s="9"/>
      <c r="R148" s="141"/>
      <c r="S148" s="141"/>
      <c r="T148" s="141"/>
      <c r="U148" s="9"/>
      <c r="V148" s="9"/>
      <c r="W148" s="9"/>
      <c r="X148" s="9"/>
      <c r="Y148" s="9"/>
      <c r="Z148" s="9"/>
      <c r="AA148" s="10"/>
    </row>
    <row r="149" spans="1:27" x14ac:dyDescent="0.3">
      <c r="A149" s="11"/>
      <c r="B149" s="127" t="s">
        <v>204</v>
      </c>
      <c r="C149" s="9"/>
      <c r="D149" s="141"/>
      <c r="E149" s="141"/>
      <c r="F149" s="141"/>
      <c r="G149" s="9"/>
      <c r="H149" s="9"/>
      <c r="I149" s="9"/>
      <c r="J149" s="9"/>
      <c r="K149" s="9"/>
      <c r="L149" s="9"/>
      <c r="M149" s="9"/>
      <c r="N149" s="9"/>
      <c r="O149" s="9"/>
      <c r="P149" s="127" t="s">
        <v>205</v>
      </c>
      <c r="Q149" s="9"/>
      <c r="R149" s="141"/>
      <c r="S149" s="141"/>
      <c r="T149" s="141"/>
      <c r="U149" s="9"/>
      <c r="V149" s="9"/>
      <c r="W149" s="9"/>
      <c r="X149" s="9"/>
      <c r="Y149" s="9"/>
      <c r="Z149" s="9"/>
      <c r="AA149" s="10"/>
    </row>
    <row r="150" spans="1:27" x14ac:dyDescent="0.3">
      <c r="A150" s="11"/>
      <c r="B150" s="127" t="s">
        <v>205</v>
      </c>
      <c r="C150" s="9"/>
      <c r="D150" s="141"/>
      <c r="E150" s="141"/>
      <c r="F150" s="141"/>
      <c r="G150" s="9"/>
      <c r="H150" s="9"/>
      <c r="I150" s="9"/>
      <c r="J150" s="9"/>
      <c r="K150" s="9"/>
      <c r="L150" s="9"/>
      <c r="M150" s="9"/>
      <c r="N150" s="9"/>
      <c r="O150" s="9"/>
      <c r="P150" s="127"/>
      <c r="Q150" s="9"/>
      <c r="R150" s="141"/>
      <c r="S150" s="141"/>
      <c r="T150" s="141"/>
      <c r="U150" s="9"/>
      <c r="V150" s="9"/>
      <c r="W150" s="9"/>
      <c r="X150" s="9"/>
      <c r="Y150" s="9"/>
      <c r="Z150" s="9"/>
      <c r="AA150" s="10"/>
    </row>
    <row r="151" spans="1:27" x14ac:dyDescent="0.3">
      <c r="A151" s="11"/>
      <c r="B151" s="168" t="s">
        <v>212</v>
      </c>
      <c r="C151" s="12"/>
      <c r="D151" s="169"/>
      <c r="E151" s="169"/>
      <c r="F151" s="169"/>
      <c r="G151" s="12"/>
      <c r="H151" s="12"/>
      <c r="I151" s="12"/>
      <c r="J151" s="12"/>
      <c r="K151" s="12"/>
      <c r="L151" s="9"/>
      <c r="M151" s="9"/>
      <c r="N151" s="9"/>
      <c r="O151" s="9"/>
      <c r="P151" s="127"/>
      <c r="Q151" s="9"/>
      <c r="R151" s="141"/>
      <c r="S151" s="141"/>
      <c r="T151" s="141"/>
      <c r="U151" s="9"/>
      <c r="V151" s="9"/>
      <c r="W151" s="9"/>
      <c r="X151" s="9"/>
      <c r="Y151" s="9"/>
      <c r="Z151" s="9"/>
      <c r="AA151" s="10"/>
    </row>
    <row r="152" spans="1:27" x14ac:dyDescent="0.3">
      <c r="A152" s="13"/>
      <c r="B152" s="138"/>
      <c r="C152" s="14"/>
      <c r="D152" s="143"/>
      <c r="E152" s="143"/>
      <c r="F152" s="143"/>
      <c r="G152" s="14"/>
      <c r="H152" s="14"/>
      <c r="I152" s="14"/>
      <c r="J152" s="14"/>
      <c r="K152" s="14"/>
      <c r="L152" s="14"/>
      <c r="M152" s="14"/>
      <c r="N152" s="14"/>
      <c r="O152" s="14"/>
      <c r="P152" s="138"/>
      <c r="Q152" s="14"/>
      <c r="R152" s="143"/>
      <c r="S152" s="143"/>
      <c r="T152" s="143"/>
      <c r="U152" s="14"/>
      <c r="V152" s="14"/>
      <c r="W152" s="14"/>
      <c r="X152" s="14"/>
      <c r="Y152" s="14"/>
      <c r="Z152" s="14"/>
      <c r="AA152" s="15"/>
    </row>
    <row r="153" spans="1:27" x14ac:dyDescent="0.3">
      <c r="A153" s="22"/>
      <c r="B153" s="140"/>
      <c r="C153" s="3"/>
      <c r="D153" s="142"/>
      <c r="E153" s="142"/>
      <c r="F153" s="142"/>
      <c r="G153" s="3"/>
      <c r="H153" s="3"/>
      <c r="I153" s="3"/>
      <c r="J153" s="3"/>
      <c r="K153" s="3"/>
      <c r="L153" s="3"/>
      <c r="M153" s="3"/>
      <c r="N153" s="3"/>
      <c r="O153" s="3"/>
      <c r="P153" s="140"/>
      <c r="Q153" s="3"/>
      <c r="R153" s="142"/>
      <c r="S153" s="142"/>
      <c r="T153" s="142"/>
      <c r="U153" s="3"/>
      <c r="V153" s="3"/>
      <c r="W153" s="3"/>
      <c r="X153" s="3"/>
      <c r="Y153" s="3"/>
      <c r="Z153" s="3"/>
      <c r="AA153" s="4"/>
    </row>
    <row r="154" spans="1:27" ht="28.35" customHeight="1" x14ac:dyDescent="0.3">
      <c r="A154" s="11"/>
      <c r="B154" s="134" t="s">
        <v>201</v>
      </c>
      <c r="C154" s="135"/>
      <c r="D154" s="135"/>
      <c r="E154" s="135"/>
      <c r="F154" s="136"/>
      <c r="G154" s="131" t="s">
        <v>202</v>
      </c>
      <c r="H154" s="132"/>
      <c r="I154" s="132"/>
      <c r="J154" s="132"/>
      <c r="K154" s="132"/>
      <c r="L154" s="132"/>
      <c r="M154" s="133"/>
      <c r="N154" s="9"/>
      <c r="O154" s="9"/>
      <c r="P154" s="134" t="s">
        <v>201</v>
      </c>
      <c r="Q154" s="135"/>
      <c r="R154" s="135"/>
      <c r="S154" s="135"/>
      <c r="T154" s="136"/>
      <c r="U154" s="131" t="s">
        <v>202</v>
      </c>
      <c r="V154" s="132"/>
      <c r="W154" s="132"/>
      <c r="X154" s="132"/>
      <c r="Y154" s="132"/>
      <c r="Z154" s="132"/>
      <c r="AA154" s="10"/>
    </row>
    <row r="155" spans="1:27" s="16" customFormat="1" ht="36" x14ac:dyDescent="0.3">
      <c r="A155" s="109"/>
      <c r="B155" s="128" t="s">
        <v>152</v>
      </c>
      <c r="C155" s="128" t="s">
        <v>184</v>
      </c>
      <c r="D155" s="129" t="s">
        <v>191</v>
      </c>
      <c r="E155" s="130" t="s">
        <v>211</v>
      </c>
      <c r="F155" s="130" t="s">
        <v>187</v>
      </c>
      <c r="G155" s="123" t="s">
        <v>200</v>
      </c>
      <c r="H155" s="123" t="s">
        <v>203</v>
      </c>
      <c r="I155" s="123" t="s">
        <v>199</v>
      </c>
      <c r="J155" s="124" t="s">
        <v>190</v>
      </c>
      <c r="K155" s="124" t="s">
        <v>189</v>
      </c>
      <c r="L155" s="124" t="s">
        <v>188</v>
      </c>
      <c r="M155" s="123" t="s">
        <v>193</v>
      </c>
      <c r="N155" s="7"/>
      <c r="O155" s="7"/>
      <c r="P155" s="128" t="s">
        <v>152</v>
      </c>
      <c r="Q155" s="128" t="s">
        <v>184</v>
      </c>
      <c r="R155" s="129" t="s">
        <v>191</v>
      </c>
      <c r="S155" s="130" t="s">
        <v>211</v>
      </c>
      <c r="T155" s="130" t="s">
        <v>187</v>
      </c>
      <c r="U155" s="123" t="s">
        <v>203</v>
      </c>
      <c r="V155" s="123" t="s">
        <v>199</v>
      </c>
      <c r="W155" s="124" t="s">
        <v>190</v>
      </c>
      <c r="X155" s="124" t="s">
        <v>189</v>
      </c>
      <c r="Y155" s="124" t="s">
        <v>188</v>
      </c>
      <c r="Z155" s="123" t="s">
        <v>193</v>
      </c>
      <c r="AA155" s="110"/>
    </row>
    <row r="156" spans="1:27" x14ac:dyDescent="0.3">
      <c r="A156" s="11"/>
      <c r="B156" s="35">
        <v>132</v>
      </c>
      <c r="C156" s="19" t="str">
        <f>+VLOOKUP($B156,'[1]公表用（0909）'!$A$4:$AE$179,2,0)</f>
        <v>常磐小学校</v>
      </c>
      <c r="D156" s="36">
        <v>83</v>
      </c>
      <c r="E156" s="36">
        <v>137181</v>
      </c>
      <c r="F156" s="36">
        <v>2295428</v>
      </c>
      <c r="G156" s="19"/>
      <c r="H156" s="19"/>
      <c r="I156" s="19"/>
      <c r="J156" s="19"/>
      <c r="K156" s="19"/>
      <c r="L156" s="19"/>
      <c r="M156" s="19"/>
      <c r="N156" s="9"/>
      <c r="O156" s="9"/>
      <c r="P156" s="35">
        <v>132</v>
      </c>
      <c r="Q156" s="19" t="str">
        <f>+VLOOKUP($B156,'[1]公表用（0909）'!$A$4:$AE$179,2,0)</f>
        <v>常磐小学校</v>
      </c>
      <c r="R156" s="36">
        <v>83</v>
      </c>
      <c r="S156" s="36">
        <v>137181</v>
      </c>
      <c r="T156" s="36">
        <v>2295428</v>
      </c>
      <c r="U156" s="19"/>
      <c r="V156" s="19"/>
      <c r="W156" s="19"/>
      <c r="X156" s="19"/>
      <c r="Y156" s="19"/>
      <c r="Z156" s="19"/>
      <c r="AA156" s="10"/>
    </row>
    <row r="157" spans="1:27" x14ac:dyDescent="0.3">
      <c r="A157" s="11"/>
      <c r="B157" s="35">
        <v>133</v>
      </c>
      <c r="C157" s="19" t="str">
        <f>+VLOOKUP($B157,'[1]公表用（0909）'!$A$4:$AE$179,2,0)</f>
        <v>恵田小学校</v>
      </c>
      <c r="D157" s="36">
        <v>31</v>
      </c>
      <c r="E157" s="36">
        <v>49674</v>
      </c>
      <c r="F157" s="36">
        <v>836773</v>
      </c>
      <c r="G157" s="19"/>
      <c r="H157" s="19"/>
      <c r="I157" s="19"/>
      <c r="J157" s="19"/>
      <c r="K157" s="19"/>
      <c r="L157" s="19"/>
      <c r="M157" s="19"/>
      <c r="N157" s="9"/>
      <c r="O157" s="9"/>
      <c r="P157" s="35">
        <v>133</v>
      </c>
      <c r="Q157" s="19" t="str">
        <f>+VLOOKUP($B157,'[1]公表用（0909）'!$A$4:$AE$179,2,0)</f>
        <v>恵田小学校</v>
      </c>
      <c r="R157" s="36">
        <v>31</v>
      </c>
      <c r="S157" s="36">
        <v>49674</v>
      </c>
      <c r="T157" s="36">
        <v>836773</v>
      </c>
      <c r="U157" s="19"/>
      <c r="V157" s="19"/>
      <c r="W157" s="19"/>
      <c r="X157" s="19"/>
      <c r="Y157" s="19"/>
      <c r="Z157" s="19"/>
      <c r="AA157" s="10"/>
    </row>
    <row r="158" spans="1:27" x14ac:dyDescent="0.3">
      <c r="A158" s="11"/>
      <c r="B158" s="35">
        <v>134</v>
      </c>
      <c r="C158" s="19" t="str">
        <f>+VLOOKUP($B158,'[1]公表用（0909）'!$A$4:$AE$179,2,0)</f>
        <v>奥殿小学校</v>
      </c>
      <c r="D158" s="36">
        <v>43</v>
      </c>
      <c r="E158" s="36">
        <v>62913</v>
      </c>
      <c r="F158" s="36">
        <v>1075529</v>
      </c>
      <c r="G158" s="19"/>
      <c r="H158" s="19"/>
      <c r="I158" s="19"/>
      <c r="J158" s="19"/>
      <c r="K158" s="19"/>
      <c r="L158" s="19"/>
      <c r="M158" s="19"/>
      <c r="N158" s="9"/>
      <c r="O158" s="9"/>
      <c r="P158" s="35">
        <v>134</v>
      </c>
      <c r="Q158" s="19" t="str">
        <f>+VLOOKUP($B158,'[1]公表用（0909）'!$A$4:$AE$179,2,0)</f>
        <v>奥殿小学校</v>
      </c>
      <c r="R158" s="36">
        <v>43</v>
      </c>
      <c r="S158" s="36">
        <v>62913</v>
      </c>
      <c r="T158" s="36">
        <v>1075529</v>
      </c>
      <c r="U158" s="19"/>
      <c r="V158" s="19"/>
      <c r="W158" s="19"/>
      <c r="X158" s="19"/>
      <c r="Y158" s="19"/>
      <c r="Z158" s="19"/>
      <c r="AA158" s="10"/>
    </row>
    <row r="159" spans="1:27" x14ac:dyDescent="0.3">
      <c r="A159" s="11"/>
      <c r="B159" s="35">
        <v>135</v>
      </c>
      <c r="C159" s="19" t="str">
        <f>+VLOOKUP($B159,'[1]公表用（0909）'!$A$4:$AE$179,2,0)</f>
        <v>細川小学校</v>
      </c>
      <c r="D159" s="36">
        <v>71</v>
      </c>
      <c r="E159" s="36">
        <v>134373</v>
      </c>
      <c r="F159" s="36">
        <v>2213976</v>
      </c>
      <c r="G159" s="19"/>
      <c r="H159" s="19"/>
      <c r="I159" s="19"/>
      <c r="J159" s="19"/>
      <c r="K159" s="19"/>
      <c r="L159" s="19"/>
      <c r="M159" s="19"/>
      <c r="N159" s="9"/>
      <c r="O159" s="9"/>
      <c r="P159" s="35">
        <v>135</v>
      </c>
      <c r="Q159" s="19" t="str">
        <f>+VLOOKUP($B159,'[1]公表用（0909）'!$A$4:$AE$179,2,0)</f>
        <v>細川小学校</v>
      </c>
      <c r="R159" s="36">
        <v>71</v>
      </c>
      <c r="S159" s="36">
        <v>134373</v>
      </c>
      <c r="T159" s="36">
        <v>2213976</v>
      </c>
      <c r="U159" s="19"/>
      <c r="V159" s="19"/>
      <c r="W159" s="19"/>
      <c r="X159" s="19"/>
      <c r="Y159" s="19"/>
      <c r="Z159" s="19"/>
      <c r="AA159" s="10"/>
    </row>
    <row r="160" spans="1:27" x14ac:dyDescent="0.3">
      <c r="A160" s="11"/>
      <c r="B160" s="35">
        <v>136</v>
      </c>
      <c r="C160" s="19" t="str">
        <f>+VLOOKUP($B160,'[1]公表用（0909）'!$A$4:$AE$179,2,0)</f>
        <v>岩津小学校</v>
      </c>
      <c r="D160" s="36">
        <v>63</v>
      </c>
      <c r="E160" s="36">
        <v>102001</v>
      </c>
      <c r="F160" s="36">
        <v>1719235</v>
      </c>
      <c r="G160" s="19"/>
      <c r="H160" s="19"/>
      <c r="I160" s="19"/>
      <c r="J160" s="19"/>
      <c r="K160" s="19"/>
      <c r="L160" s="19"/>
      <c r="M160" s="19"/>
      <c r="N160" s="9"/>
      <c r="O160" s="9"/>
      <c r="P160" s="35">
        <v>136</v>
      </c>
      <c r="Q160" s="19" t="str">
        <f>+VLOOKUP($B160,'[1]公表用（0909）'!$A$4:$AE$179,2,0)</f>
        <v>岩津小学校</v>
      </c>
      <c r="R160" s="36">
        <v>63</v>
      </c>
      <c r="S160" s="36">
        <v>102001</v>
      </c>
      <c r="T160" s="36">
        <v>1719235</v>
      </c>
      <c r="U160" s="19"/>
      <c r="V160" s="19"/>
      <c r="W160" s="19"/>
      <c r="X160" s="19"/>
      <c r="Y160" s="19"/>
      <c r="Z160" s="19"/>
      <c r="AA160" s="10"/>
    </row>
    <row r="161" spans="1:27" x14ac:dyDescent="0.3">
      <c r="A161" s="11"/>
      <c r="B161" s="35">
        <v>137</v>
      </c>
      <c r="C161" s="19" t="str">
        <f>+VLOOKUP($B161,'[1]公表用（0909）'!$A$4:$AE$179,2,0)</f>
        <v>大樹寺小学校</v>
      </c>
      <c r="D161" s="36">
        <v>82</v>
      </c>
      <c r="E161" s="36">
        <v>137576</v>
      </c>
      <c r="F161" s="36">
        <v>2297189</v>
      </c>
      <c r="G161" s="19"/>
      <c r="H161" s="19"/>
      <c r="I161" s="19"/>
      <c r="J161" s="19"/>
      <c r="K161" s="19"/>
      <c r="L161" s="19"/>
      <c r="M161" s="19"/>
      <c r="N161" s="9"/>
      <c r="O161" s="9"/>
      <c r="P161" s="35">
        <v>137</v>
      </c>
      <c r="Q161" s="19" t="str">
        <f>+VLOOKUP($B161,'[1]公表用（0909）'!$A$4:$AE$179,2,0)</f>
        <v>大樹寺小学校</v>
      </c>
      <c r="R161" s="36">
        <v>82</v>
      </c>
      <c r="S161" s="36">
        <v>137576</v>
      </c>
      <c r="T161" s="36">
        <v>2297189</v>
      </c>
      <c r="U161" s="19"/>
      <c r="V161" s="19"/>
      <c r="W161" s="19"/>
      <c r="X161" s="19"/>
      <c r="Y161" s="19"/>
      <c r="Z161" s="19"/>
      <c r="AA161" s="10"/>
    </row>
    <row r="162" spans="1:27" x14ac:dyDescent="0.3">
      <c r="A162" s="11"/>
      <c r="B162" s="35">
        <v>138</v>
      </c>
      <c r="C162" s="19" t="str">
        <f>+VLOOKUP($B162,'[1]公表用（0909）'!$A$4:$AE$179,2,0)</f>
        <v>大門小学校</v>
      </c>
      <c r="D162" s="36">
        <v>75</v>
      </c>
      <c r="E162" s="36">
        <v>112507</v>
      </c>
      <c r="F162" s="36">
        <v>1907620</v>
      </c>
      <c r="G162" s="19"/>
      <c r="H162" s="19"/>
      <c r="I162" s="19"/>
      <c r="J162" s="19"/>
      <c r="K162" s="19"/>
      <c r="L162" s="19"/>
      <c r="M162" s="19"/>
      <c r="N162" s="9"/>
      <c r="O162" s="9"/>
      <c r="P162" s="35">
        <v>138</v>
      </c>
      <c r="Q162" s="19" t="str">
        <f>+VLOOKUP($B162,'[1]公表用（0909）'!$A$4:$AE$179,2,0)</f>
        <v>大門小学校</v>
      </c>
      <c r="R162" s="36">
        <v>75</v>
      </c>
      <c r="S162" s="36">
        <v>112507</v>
      </c>
      <c r="T162" s="36">
        <v>1907620</v>
      </c>
      <c r="U162" s="19"/>
      <c r="V162" s="19"/>
      <c r="W162" s="19"/>
      <c r="X162" s="19"/>
      <c r="Y162" s="19"/>
      <c r="Z162" s="19"/>
      <c r="AA162" s="10"/>
    </row>
    <row r="163" spans="1:27" x14ac:dyDescent="0.3">
      <c r="A163" s="11"/>
      <c r="B163" s="35">
        <v>139</v>
      </c>
      <c r="C163" s="19" t="str">
        <f>+VLOOKUP($B163,'[1]公表用（0909）'!$A$4:$AE$179,2,0)</f>
        <v>矢作東小学校</v>
      </c>
      <c r="D163" s="36">
        <v>64</v>
      </c>
      <c r="E163" s="36">
        <v>102318</v>
      </c>
      <c r="F163" s="36">
        <v>1724451</v>
      </c>
      <c r="G163" s="19"/>
      <c r="H163" s="19"/>
      <c r="I163" s="19"/>
      <c r="J163" s="19"/>
      <c r="K163" s="19"/>
      <c r="L163" s="19"/>
      <c r="M163" s="19"/>
      <c r="N163" s="9"/>
      <c r="O163" s="9"/>
      <c r="P163" s="35">
        <v>139</v>
      </c>
      <c r="Q163" s="19" t="str">
        <f>+VLOOKUP($B163,'[1]公表用（0909）'!$A$4:$AE$179,2,0)</f>
        <v>矢作東小学校</v>
      </c>
      <c r="R163" s="36">
        <v>64</v>
      </c>
      <c r="S163" s="36">
        <v>102318</v>
      </c>
      <c r="T163" s="36">
        <v>1724451</v>
      </c>
      <c r="U163" s="19"/>
      <c r="V163" s="19"/>
      <c r="W163" s="19"/>
      <c r="X163" s="19"/>
      <c r="Y163" s="19"/>
      <c r="Z163" s="19"/>
      <c r="AA163" s="10"/>
    </row>
    <row r="164" spans="1:27" x14ac:dyDescent="0.3">
      <c r="A164" s="11"/>
      <c r="B164" s="35">
        <v>140</v>
      </c>
      <c r="C164" s="19" t="str">
        <f>+VLOOKUP($B164,'[1]公表用（0909）'!$A$4:$AE$179,2,0)</f>
        <v>矢作北小学校</v>
      </c>
      <c r="D164" s="36">
        <v>66</v>
      </c>
      <c r="E164" s="36">
        <v>124033</v>
      </c>
      <c r="F164" s="36">
        <v>2046670</v>
      </c>
      <c r="G164" s="19"/>
      <c r="H164" s="19"/>
      <c r="I164" s="19"/>
      <c r="J164" s="19"/>
      <c r="K164" s="19"/>
      <c r="L164" s="19"/>
      <c r="M164" s="19"/>
      <c r="N164" s="9"/>
      <c r="O164" s="9"/>
      <c r="P164" s="35">
        <v>140</v>
      </c>
      <c r="Q164" s="19" t="str">
        <f>+VLOOKUP($B164,'[1]公表用（0909）'!$A$4:$AE$179,2,0)</f>
        <v>矢作北小学校</v>
      </c>
      <c r="R164" s="36">
        <v>66</v>
      </c>
      <c r="S164" s="36">
        <v>124033</v>
      </c>
      <c r="T164" s="36">
        <v>2046670</v>
      </c>
      <c r="U164" s="19"/>
      <c r="V164" s="19"/>
      <c r="W164" s="19"/>
      <c r="X164" s="19"/>
      <c r="Y164" s="19"/>
      <c r="Z164" s="19"/>
      <c r="AA164" s="10"/>
    </row>
    <row r="165" spans="1:27" x14ac:dyDescent="0.3">
      <c r="A165" s="11"/>
      <c r="B165" s="35">
        <v>141</v>
      </c>
      <c r="C165" s="19" t="str">
        <f>+VLOOKUP($B165,'[1]公表用（0909）'!$A$4:$AE$179,2,0)</f>
        <v>矢作西小学校</v>
      </c>
      <c r="D165" s="36">
        <v>56</v>
      </c>
      <c r="E165" s="36">
        <v>101035</v>
      </c>
      <c r="F165" s="36">
        <v>1677672</v>
      </c>
      <c r="G165" s="19"/>
      <c r="H165" s="19"/>
      <c r="I165" s="19"/>
      <c r="J165" s="19"/>
      <c r="K165" s="19"/>
      <c r="L165" s="19"/>
      <c r="M165" s="19"/>
      <c r="N165" s="9"/>
      <c r="O165" s="9"/>
      <c r="P165" s="35">
        <v>141</v>
      </c>
      <c r="Q165" s="19" t="str">
        <f>+VLOOKUP($B165,'[1]公表用（0909）'!$A$4:$AE$179,2,0)</f>
        <v>矢作西小学校</v>
      </c>
      <c r="R165" s="36">
        <v>56</v>
      </c>
      <c r="S165" s="36">
        <v>101035</v>
      </c>
      <c r="T165" s="36">
        <v>1677672</v>
      </c>
      <c r="U165" s="19"/>
      <c r="V165" s="19"/>
      <c r="W165" s="19"/>
      <c r="X165" s="19"/>
      <c r="Y165" s="19"/>
      <c r="Z165" s="19"/>
      <c r="AA165" s="10"/>
    </row>
    <row r="166" spans="1:27" x14ac:dyDescent="0.3">
      <c r="A166" s="11"/>
      <c r="B166" s="35">
        <v>142</v>
      </c>
      <c r="C166" s="19" t="str">
        <f>+VLOOKUP($B166,'[1]公表用（0909）'!$A$4:$AE$179,2,0)</f>
        <v>矢作南小学校</v>
      </c>
      <c r="D166" s="36">
        <v>61</v>
      </c>
      <c r="E166" s="36">
        <v>111995</v>
      </c>
      <c r="F166" s="36">
        <v>1851888</v>
      </c>
      <c r="G166" s="19"/>
      <c r="H166" s="19"/>
      <c r="I166" s="19"/>
      <c r="J166" s="19"/>
      <c r="K166" s="19"/>
      <c r="L166" s="19"/>
      <c r="M166" s="19"/>
      <c r="N166" s="9"/>
      <c r="O166" s="9"/>
      <c r="P166" s="35">
        <v>142</v>
      </c>
      <c r="Q166" s="19" t="str">
        <f>+VLOOKUP($B166,'[1]公表用（0909）'!$A$4:$AE$179,2,0)</f>
        <v>矢作南小学校</v>
      </c>
      <c r="R166" s="36">
        <v>61</v>
      </c>
      <c r="S166" s="36">
        <v>111995</v>
      </c>
      <c r="T166" s="36">
        <v>1851888</v>
      </c>
      <c r="U166" s="19"/>
      <c r="V166" s="19"/>
      <c r="W166" s="19"/>
      <c r="X166" s="19"/>
      <c r="Y166" s="19"/>
      <c r="Z166" s="19"/>
      <c r="AA166" s="10"/>
    </row>
    <row r="167" spans="1:27" x14ac:dyDescent="0.3">
      <c r="A167" s="11"/>
      <c r="B167" s="35">
        <v>143</v>
      </c>
      <c r="C167" s="19" t="str">
        <f>+VLOOKUP($B167,'[1]公表用（0909）'!$A$4:$AE$179,2,0)</f>
        <v>六ツ美中部小学校</v>
      </c>
      <c r="D167" s="36">
        <v>69</v>
      </c>
      <c r="E167" s="36">
        <v>104047</v>
      </c>
      <c r="F167" s="36">
        <v>1770689</v>
      </c>
      <c r="G167" s="19"/>
      <c r="H167" s="19"/>
      <c r="I167" s="19"/>
      <c r="J167" s="19"/>
      <c r="K167" s="19"/>
      <c r="L167" s="19"/>
      <c r="M167" s="19"/>
      <c r="N167" s="9"/>
      <c r="O167" s="9"/>
      <c r="P167" s="35">
        <v>143</v>
      </c>
      <c r="Q167" s="19" t="str">
        <f>+VLOOKUP($B167,'[1]公表用（0909）'!$A$4:$AE$179,2,0)</f>
        <v>六ツ美中部小学校</v>
      </c>
      <c r="R167" s="36">
        <v>69</v>
      </c>
      <c r="S167" s="36">
        <v>104047</v>
      </c>
      <c r="T167" s="36">
        <v>1770689</v>
      </c>
      <c r="U167" s="19"/>
      <c r="V167" s="19"/>
      <c r="W167" s="19"/>
      <c r="X167" s="19"/>
      <c r="Y167" s="19"/>
      <c r="Z167" s="19"/>
      <c r="AA167" s="10"/>
    </row>
    <row r="168" spans="1:27" x14ac:dyDescent="0.3">
      <c r="A168" s="11"/>
      <c r="B168" s="35">
        <v>144</v>
      </c>
      <c r="C168" s="19" t="str">
        <f>+VLOOKUP($B168,'[1]公表用（0909）'!$A$4:$AE$179,2,0)</f>
        <v>六ツ美北部小学校</v>
      </c>
      <c r="D168" s="36">
        <v>61</v>
      </c>
      <c r="E168" s="36">
        <v>92501</v>
      </c>
      <c r="F168" s="36">
        <v>1569988</v>
      </c>
      <c r="G168" s="19"/>
      <c r="H168" s="19"/>
      <c r="I168" s="19"/>
      <c r="J168" s="19"/>
      <c r="K168" s="19"/>
      <c r="L168" s="19"/>
      <c r="M168" s="19"/>
      <c r="N168" s="9"/>
      <c r="O168" s="9"/>
      <c r="P168" s="35">
        <v>144</v>
      </c>
      <c r="Q168" s="19" t="str">
        <f>+VLOOKUP($B168,'[1]公表用（0909）'!$A$4:$AE$179,2,0)</f>
        <v>六ツ美北部小学校</v>
      </c>
      <c r="R168" s="36">
        <v>61</v>
      </c>
      <c r="S168" s="36">
        <v>92501</v>
      </c>
      <c r="T168" s="36">
        <v>1569988</v>
      </c>
      <c r="U168" s="19"/>
      <c r="V168" s="19"/>
      <c r="W168" s="19"/>
      <c r="X168" s="19"/>
      <c r="Y168" s="19"/>
      <c r="Z168" s="19"/>
      <c r="AA168" s="10"/>
    </row>
    <row r="169" spans="1:27" x14ac:dyDescent="0.3">
      <c r="A169" s="11"/>
      <c r="B169" s="35">
        <v>145</v>
      </c>
      <c r="C169" s="19" t="str">
        <f>+VLOOKUP($B169,'[1]公表用（0909）'!$A$4:$AE$179,2,0)</f>
        <v>六ツ美南部小学校</v>
      </c>
      <c r="D169" s="36">
        <v>67</v>
      </c>
      <c r="E169" s="36">
        <v>124287</v>
      </c>
      <c r="F169" s="36">
        <v>2059269</v>
      </c>
      <c r="G169" s="19"/>
      <c r="H169" s="19"/>
      <c r="I169" s="19"/>
      <c r="J169" s="19"/>
      <c r="K169" s="19"/>
      <c r="L169" s="19"/>
      <c r="M169" s="19"/>
      <c r="N169" s="9"/>
      <c r="O169" s="9"/>
      <c r="P169" s="35">
        <v>145</v>
      </c>
      <c r="Q169" s="19" t="str">
        <f>+VLOOKUP($B169,'[1]公表用（0909）'!$A$4:$AE$179,2,0)</f>
        <v>六ツ美南部小学校</v>
      </c>
      <c r="R169" s="36">
        <v>67</v>
      </c>
      <c r="S169" s="36">
        <v>124287</v>
      </c>
      <c r="T169" s="36">
        <v>2059269</v>
      </c>
      <c r="U169" s="19"/>
      <c r="V169" s="19"/>
      <c r="W169" s="19"/>
      <c r="X169" s="19"/>
      <c r="Y169" s="19"/>
      <c r="Z169" s="19"/>
      <c r="AA169" s="10"/>
    </row>
    <row r="170" spans="1:27" x14ac:dyDescent="0.3">
      <c r="A170" s="11"/>
      <c r="B170" s="35">
        <v>146</v>
      </c>
      <c r="C170" s="19" t="str">
        <f>+VLOOKUP($B170,'[1]公表用（0909）'!$A$4:$AE$179,2,0)</f>
        <v>城南小学校</v>
      </c>
      <c r="D170" s="36">
        <v>67</v>
      </c>
      <c r="E170" s="36">
        <v>86506</v>
      </c>
      <c r="F170" s="36">
        <v>1503019</v>
      </c>
      <c r="G170" s="19"/>
      <c r="H170" s="19"/>
      <c r="I170" s="19"/>
      <c r="J170" s="19"/>
      <c r="K170" s="19"/>
      <c r="L170" s="19"/>
      <c r="M170" s="19"/>
      <c r="N170" s="9"/>
      <c r="O170" s="9"/>
      <c r="P170" s="35">
        <v>146</v>
      </c>
      <c r="Q170" s="19" t="str">
        <f>+VLOOKUP($B170,'[1]公表用（0909）'!$A$4:$AE$179,2,0)</f>
        <v>城南小学校</v>
      </c>
      <c r="R170" s="36">
        <v>67</v>
      </c>
      <c r="S170" s="36">
        <v>86506</v>
      </c>
      <c r="T170" s="36">
        <v>1503019</v>
      </c>
      <c r="U170" s="19"/>
      <c r="V170" s="19"/>
      <c r="W170" s="19"/>
      <c r="X170" s="19"/>
      <c r="Y170" s="19"/>
      <c r="Z170" s="19"/>
      <c r="AA170" s="10"/>
    </row>
    <row r="171" spans="1:27" x14ac:dyDescent="0.3">
      <c r="A171" s="11"/>
      <c r="B171" s="35">
        <v>147</v>
      </c>
      <c r="C171" s="19" t="str">
        <f>+VLOOKUP($B171,'[1]公表用（0909）'!$A$4:$AE$179,2,0)</f>
        <v>上地小学校</v>
      </c>
      <c r="D171" s="36">
        <v>76</v>
      </c>
      <c r="E171" s="36">
        <v>102992</v>
      </c>
      <c r="F171" s="36">
        <v>1774800</v>
      </c>
      <c r="G171" s="19"/>
      <c r="H171" s="19"/>
      <c r="I171" s="19"/>
      <c r="J171" s="19"/>
      <c r="K171" s="19"/>
      <c r="L171" s="19"/>
      <c r="M171" s="19"/>
      <c r="N171" s="9"/>
      <c r="O171" s="9"/>
      <c r="P171" s="35">
        <v>147</v>
      </c>
      <c r="Q171" s="19" t="str">
        <f>+VLOOKUP($B171,'[1]公表用（0909）'!$A$4:$AE$179,2,0)</f>
        <v>上地小学校</v>
      </c>
      <c r="R171" s="36">
        <v>76</v>
      </c>
      <c r="S171" s="36">
        <v>102992</v>
      </c>
      <c r="T171" s="36">
        <v>1774800</v>
      </c>
      <c r="U171" s="19"/>
      <c r="V171" s="19"/>
      <c r="W171" s="19"/>
      <c r="X171" s="19"/>
      <c r="Y171" s="19"/>
      <c r="Z171" s="19"/>
      <c r="AA171" s="10"/>
    </row>
    <row r="172" spans="1:27" x14ac:dyDescent="0.3">
      <c r="A172" s="11"/>
      <c r="B172" s="35">
        <v>148</v>
      </c>
      <c r="C172" s="19" t="str">
        <f>+VLOOKUP($B172,'[1]公表用（0909）'!$A$4:$AE$179,2,0)</f>
        <v>小豆坂小学校</v>
      </c>
      <c r="D172" s="36">
        <v>60</v>
      </c>
      <c r="E172" s="36">
        <v>82867</v>
      </c>
      <c r="F172" s="36">
        <v>1423653</v>
      </c>
      <c r="G172" s="19"/>
      <c r="H172" s="19"/>
      <c r="I172" s="19"/>
      <c r="J172" s="19"/>
      <c r="K172" s="19"/>
      <c r="L172" s="19"/>
      <c r="M172" s="19"/>
      <c r="N172" s="9"/>
      <c r="O172" s="9"/>
      <c r="P172" s="35">
        <v>148</v>
      </c>
      <c r="Q172" s="19" t="str">
        <f>+VLOOKUP($B172,'[1]公表用（0909）'!$A$4:$AE$179,2,0)</f>
        <v>小豆坂小学校</v>
      </c>
      <c r="R172" s="36">
        <v>60</v>
      </c>
      <c r="S172" s="36">
        <v>82867</v>
      </c>
      <c r="T172" s="36">
        <v>1423653</v>
      </c>
      <c r="U172" s="19"/>
      <c r="V172" s="19"/>
      <c r="W172" s="19"/>
      <c r="X172" s="19"/>
      <c r="Y172" s="19"/>
      <c r="Z172" s="19"/>
      <c r="AA172" s="10"/>
    </row>
    <row r="173" spans="1:27" x14ac:dyDescent="0.3">
      <c r="A173" s="11"/>
      <c r="B173" s="35">
        <v>149</v>
      </c>
      <c r="C173" s="19" t="str">
        <f>+VLOOKUP($B173,'[1]公表用（0909）'!$A$4:$AE$179,2,0)</f>
        <v>北野小学校</v>
      </c>
      <c r="D173" s="36">
        <v>59</v>
      </c>
      <c r="E173" s="36">
        <v>104784</v>
      </c>
      <c r="F173" s="36">
        <v>1741487</v>
      </c>
      <c r="G173" s="19"/>
      <c r="H173" s="19"/>
      <c r="I173" s="19"/>
      <c r="J173" s="19"/>
      <c r="K173" s="19"/>
      <c r="L173" s="19"/>
      <c r="M173" s="19"/>
      <c r="N173" s="9"/>
      <c r="O173" s="9"/>
      <c r="P173" s="35">
        <v>149</v>
      </c>
      <c r="Q173" s="19" t="str">
        <f>+VLOOKUP($B173,'[1]公表用（0909）'!$A$4:$AE$179,2,0)</f>
        <v>北野小学校</v>
      </c>
      <c r="R173" s="36">
        <v>59</v>
      </c>
      <c r="S173" s="36">
        <v>104784</v>
      </c>
      <c r="T173" s="36">
        <v>1741487</v>
      </c>
      <c r="U173" s="19"/>
      <c r="V173" s="19"/>
      <c r="W173" s="19"/>
      <c r="X173" s="19"/>
      <c r="Y173" s="19"/>
      <c r="Z173" s="19"/>
      <c r="AA173" s="10"/>
    </row>
    <row r="174" spans="1:27" x14ac:dyDescent="0.3">
      <c r="A174" s="11"/>
      <c r="B174" s="35">
        <v>150</v>
      </c>
      <c r="C174" s="19" t="str">
        <f>+VLOOKUP($B174,'[1]公表用（0909）'!$A$4:$AE$179,2,0)</f>
        <v>六ツ美西部小学校</v>
      </c>
      <c r="D174" s="36">
        <v>81</v>
      </c>
      <c r="E174" s="36">
        <v>139678</v>
      </c>
      <c r="F174" s="36">
        <v>2328494</v>
      </c>
      <c r="G174" s="19"/>
      <c r="H174" s="19"/>
      <c r="I174" s="19"/>
      <c r="J174" s="19"/>
      <c r="K174" s="19"/>
      <c r="L174" s="19"/>
      <c r="M174" s="19"/>
      <c r="N174" s="9"/>
      <c r="O174" s="9"/>
      <c r="P174" s="35">
        <v>150</v>
      </c>
      <c r="Q174" s="19" t="str">
        <f>+VLOOKUP($B174,'[1]公表用（0909）'!$A$4:$AE$179,2,0)</f>
        <v>六ツ美西部小学校</v>
      </c>
      <c r="R174" s="36">
        <v>81</v>
      </c>
      <c r="S174" s="36">
        <v>139678</v>
      </c>
      <c r="T174" s="36">
        <v>2328494</v>
      </c>
      <c r="U174" s="19"/>
      <c r="V174" s="19"/>
      <c r="W174" s="19"/>
      <c r="X174" s="19"/>
      <c r="Y174" s="19"/>
      <c r="Z174" s="19"/>
      <c r="AA174" s="10"/>
    </row>
    <row r="175" spans="1:27" x14ac:dyDescent="0.3">
      <c r="A175" s="11"/>
      <c r="B175" s="35">
        <v>151</v>
      </c>
      <c r="C175" s="19" t="str">
        <f>+VLOOKUP($B175,'[1]公表用（0909）'!$A$4:$AE$179,2,0)</f>
        <v>豊富小学校</v>
      </c>
      <c r="D175" s="36">
        <v>75</v>
      </c>
      <c r="E175" s="36">
        <v>68176</v>
      </c>
      <c r="F175" s="36">
        <v>1265936</v>
      </c>
      <c r="G175" s="19"/>
      <c r="H175" s="19"/>
      <c r="I175" s="19"/>
      <c r="J175" s="19"/>
      <c r="K175" s="19"/>
      <c r="L175" s="19"/>
      <c r="M175" s="19"/>
      <c r="N175" s="9"/>
      <c r="O175" s="9"/>
      <c r="P175" s="35">
        <v>151</v>
      </c>
      <c r="Q175" s="19" t="str">
        <f>+VLOOKUP($B175,'[1]公表用（0909）'!$A$4:$AE$179,2,0)</f>
        <v>豊富小学校</v>
      </c>
      <c r="R175" s="36">
        <v>75</v>
      </c>
      <c r="S175" s="36">
        <v>68176</v>
      </c>
      <c r="T175" s="36">
        <v>1265936</v>
      </c>
      <c r="U175" s="19"/>
      <c r="V175" s="19"/>
      <c r="W175" s="19"/>
      <c r="X175" s="19"/>
      <c r="Y175" s="19"/>
      <c r="Z175" s="19"/>
      <c r="AA175" s="10"/>
    </row>
    <row r="176" spans="1:27" x14ac:dyDescent="0.3">
      <c r="A176" s="11"/>
      <c r="B176" s="35">
        <v>152</v>
      </c>
      <c r="C176" s="19" t="str">
        <f>+VLOOKUP($B176,'[1]公表用（0909）'!$A$4:$AE$179,2,0)</f>
        <v>夏山小学校</v>
      </c>
      <c r="D176" s="36">
        <v>29</v>
      </c>
      <c r="E176" s="36">
        <v>54165</v>
      </c>
      <c r="F176" s="36">
        <v>893867</v>
      </c>
      <c r="G176" s="19"/>
      <c r="H176" s="19"/>
      <c r="I176" s="19"/>
      <c r="J176" s="19"/>
      <c r="K176" s="19"/>
      <c r="L176" s="19"/>
      <c r="M176" s="19"/>
      <c r="N176" s="9"/>
      <c r="O176" s="9"/>
      <c r="P176" s="35">
        <v>152</v>
      </c>
      <c r="Q176" s="19" t="str">
        <f>+VLOOKUP($B176,'[1]公表用（0909）'!$A$4:$AE$179,2,0)</f>
        <v>夏山小学校</v>
      </c>
      <c r="R176" s="36">
        <v>29</v>
      </c>
      <c r="S176" s="36">
        <v>54165</v>
      </c>
      <c r="T176" s="36">
        <v>893867</v>
      </c>
      <c r="U176" s="19"/>
      <c r="V176" s="19"/>
      <c r="W176" s="19"/>
      <c r="X176" s="19"/>
      <c r="Y176" s="19"/>
      <c r="Z176" s="19"/>
      <c r="AA176" s="10"/>
    </row>
    <row r="177" spans="1:27" x14ac:dyDescent="0.3">
      <c r="A177" s="11"/>
      <c r="B177" s="35">
        <v>153</v>
      </c>
      <c r="C177" s="19" t="str">
        <f>+VLOOKUP($B177,'[1]公表用（0909）'!$A$4:$AE$179,2,0)</f>
        <v>甲山中学校</v>
      </c>
      <c r="D177" s="36">
        <v>88</v>
      </c>
      <c r="E177" s="36">
        <v>165946</v>
      </c>
      <c r="F177" s="36">
        <v>2737374</v>
      </c>
      <c r="G177" s="19"/>
      <c r="H177" s="19"/>
      <c r="I177" s="19"/>
      <c r="J177" s="19"/>
      <c r="K177" s="19"/>
      <c r="L177" s="19"/>
      <c r="M177" s="19"/>
      <c r="N177" s="9"/>
      <c r="O177" s="9"/>
      <c r="P177" s="35">
        <v>153</v>
      </c>
      <c r="Q177" s="19" t="str">
        <f>+VLOOKUP($B177,'[1]公表用（0909）'!$A$4:$AE$179,2,0)</f>
        <v>甲山中学校</v>
      </c>
      <c r="R177" s="36">
        <v>88</v>
      </c>
      <c r="S177" s="36">
        <v>165946</v>
      </c>
      <c r="T177" s="36">
        <v>2737374</v>
      </c>
      <c r="U177" s="19"/>
      <c r="V177" s="19"/>
      <c r="W177" s="19"/>
      <c r="X177" s="19"/>
      <c r="Y177" s="19"/>
      <c r="Z177" s="19"/>
      <c r="AA177" s="10"/>
    </row>
    <row r="178" spans="1:27" x14ac:dyDescent="0.3">
      <c r="A178" s="11"/>
      <c r="B178" s="35">
        <v>154</v>
      </c>
      <c r="C178" s="19" t="str">
        <f>+VLOOKUP($B178,'[1]公表用（0909）'!$A$4:$AE$179,2,0)</f>
        <v>美川中学校</v>
      </c>
      <c r="D178" s="36">
        <v>86</v>
      </c>
      <c r="E178" s="36">
        <v>137145</v>
      </c>
      <c r="F178" s="36">
        <v>2305481</v>
      </c>
      <c r="G178" s="19"/>
      <c r="H178" s="19"/>
      <c r="I178" s="19"/>
      <c r="J178" s="19"/>
      <c r="K178" s="19"/>
      <c r="L178" s="19"/>
      <c r="M178" s="19"/>
      <c r="N178" s="9"/>
      <c r="O178" s="9"/>
      <c r="P178" s="35">
        <v>154</v>
      </c>
      <c r="Q178" s="19" t="str">
        <f>+VLOOKUP($B178,'[1]公表用（0909）'!$A$4:$AE$179,2,0)</f>
        <v>美川中学校</v>
      </c>
      <c r="R178" s="36">
        <v>86</v>
      </c>
      <c r="S178" s="36">
        <v>137145</v>
      </c>
      <c r="T178" s="36">
        <v>2305481</v>
      </c>
      <c r="U178" s="19"/>
      <c r="V178" s="19"/>
      <c r="W178" s="19"/>
      <c r="X178" s="19"/>
      <c r="Y178" s="19"/>
      <c r="Z178" s="19"/>
      <c r="AA178" s="10"/>
    </row>
    <row r="179" spans="1:27" x14ac:dyDescent="0.3">
      <c r="A179" s="11"/>
      <c r="B179" s="35">
        <v>155</v>
      </c>
      <c r="C179" s="19" t="str">
        <f>+VLOOKUP($B179,'[1]公表用（0909）'!$A$4:$AE$179,2,0)</f>
        <v>南中学校</v>
      </c>
      <c r="D179" s="36">
        <v>86</v>
      </c>
      <c r="E179" s="36">
        <v>158914</v>
      </c>
      <c r="F179" s="36">
        <v>2626138</v>
      </c>
      <c r="G179" s="19"/>
      <c r="H179" s="19"/>
      <c r="I179" s="19"/>
      <c r="J179" s="19"/>
      <c r="K179" s="19"/>
      <c r="L179" s="19"/>
      <c r="M179" s="19"/>
      <c r="N179" s="9"/>
      <c r="O179" s="9"/>
      <c r="P179" s="35">
        <v>155</v>
      </c>
      <c r="Q179" s="19" t="str">
        <f>+VLOOKUP($B179,'[1]公表用（0909）'!$A$4:$AE$179,2,0)</f>
        <v>南中学校</v>
      </c>
      <c r="R179" s="36">
        <v>86</v>
      </c>
      <c r="S179" s="36">
        <v>158914</v>
      </c>
      <c r="T179" s="36">
        <v>2626138</v>
      </c>
      <c r="U179" s="19"/>
      <c r="V179" s="19"/>
      <c r="W179" s="19"/>
      <c r="X179" s="19"/>
      <c r="Y179" s="19"/>
      <c r="Z179" s="19"/>
      <c r="AA179" s="10"/>
    </row>
    <row r="180" spans="1:27" x14ac:dyDescent="0.3">
      <c r="A180" s="11"/>
      <c r="B180" s="35">
        <v>156</v>
      </c>
      <c r="C180" s="19" t="str">
        <f>+VLOOKUP($B180,'[1]公表用（0909）'!$A$4:$AE$179,2,0)</f>
        <v>竜海中学校</v>
      </c>
      <c r="D180" s="36">
        <v>115</v>
      </c>
      <c r="E180" s="36">
        <v>228229</v>
      </c>
      <c r="F180" s="36">
        <v>3744005</v>
      </c>
      <c r="G180" s="19"/>
      <c r="H180" s="19"/>
      <c r="I180" s="19"/>
      <c r="J180" s="19"/>
      <c r="K180" s="19"/>
      <c r="L180" s="19"/>
      <c r="M180" s="19"/>
      <c r="N180" s="9"/>
      <c r="O180" s="9"/>
      <c r="P180" s="35">
        <v>156</v>
      </c>
      <c r="Q180" s="19" t="str">
        <f>+VLOOKUP($B180,'[1]公表用（0909）'!$A$4:$AE$179,2,0)</f>
        <v>竜海中学校</v>
      </c>
      <c r="R180" s="36">
        <v>115</v>
      </c>
      <c r="S180" s="36">
        <v>228229</v>
      </c>
      <c r="T180" s="36">
        <v>3744005</v>
      </c>
      <c r="U180" s="19"/>
      <c r="V180" s="19"/>
      <c r="W180" s="19"/>
      <c r="X180" s="19"/>
      <c r="Y180" s="19"/>
      <c r="Z180" s="19"/>
      <c r="AA180" s="10"/>
    </row>
    <row r="181" spans="1:27" x14ac:dyDescent="0.3">
      <c r="A181" s="11"/>
      <c r="B181" s="35">
        <v>157</v>
      </c>
      <c r="C181" s="19" t="str">
        <f>+VLOOKUP($B181,'[1]公表用（0909）'!$A$4:$AE$179,2,0)</f>
        <v>葵中学校</v>
      </c>
      <c r="D181" s="36">
        <v>97</v>
      </c>
      <c r="E181" s="36">
        <v>187636</v>
      </c>
      <c r="F181" s="36">
        <v>3087705</v>
      </c>
      <c r="G181" s="19"/>
      <c r="H181" s="19"/>
      <c r="I181" s="19"/>
      <c r="J181" s="19"/>
      <c r="K181" s="19"/>
      <c r="L181" s="19"/>
      <c r="M181" s="19"/>
      <c r="N181" s="9"/>
      <c r="O181" s="9"/>
      <c r="P181" s="35">
        <v>157</v>
      </c>
      <c r="Q181" s="19" t="str">
        <f>+VLOOKUP($B181,'[1]公表用（0909）'!$A$4:$AE$179,2,0)</f>
        <v>葵中学校</v>
      </c>
      <c r="R181" s="36">
        <v>97</v>
      </c>
      <c r="S181" s="36">
        <v>187636</v>
      </c>
      <c r="T181" s="36">
        <v>3087705</v>
      </c>
      <c r="U181" s="19"/>
      <c r="V181" s="19"/>
      <c r="W181" s="19"/>
      <c r="X181" s="19"/>
      <c r="Y181" s="19"/>
      <c r="Z181" s="19"/>
      <c r="AA181" s="10"/>
    </row>
    <row r="182" spans="1:27" x14ac:dyDescent="0.3">
      <c r="A182" s="11"/>
      <c r="B182" s="35">
        <v>158</v>
      </c>
      <c r="C182" s="19" t="str">
        <f>+VLOOKUP($B182,'[1]公表用（0909）'!$A$4:$AE$179,2,0)</f>
        <v>城北中学校</v>
      </c>
      <c r="D182" s="36">
        <v>97</v>
      </c>
      <c r="E182" s="36">
        <v>175749</v>
      </c>
      <c r="F182" s="36">
        <v>2915754</v>
      </c>
      <c r="G182" s="19"/>
      <c r="H182" s="19"/>
      <c r="I182" s="19"/>
      <c r="J182" s="19"/>
      <c r="K182" s="19"/>
      <c r="L182" s="19"/>
      <c r="M182" s="19"/>
      <c r="N182" s="9"/>
      <c r="O182" s="9"/>
      <c r="P182" s="35">
        <v>158</v>
      </c>
      <c r="Q182" s="19" t="str">
        <f>+VLOOKUP($B182,'[1]公表用（0909）'!$A$4:$AE$179,2,0)</f>
        <v>城北中学校</v>
      </c>
      <c r="R182" s="36">
        <v>97</v>
      </c>
      <c r="S182" s="36">
        <v>175749</v>
      </c>
      <c r="T182" s="36">
        <v>2915754</v>
      </c>
      <c r="U182" s="19"/>
      <c r="V182" s="19"/>
      <c r="W182" s="19"/>
      <c r="X182" s="19"/>
      <c r="Y182" s="19"/>
      <c r="Z182" s="19"/>
      <c r="AA182" s="10"/>
    </row>
    <row r="183" spans="1:27" x14ac:dyDescent="0.3">
      <c r="A183" s="11"/>
      <c r="B183" s="35">
        <v>159</v>
      </c>
      <c r="C183" s="19" t="str">
        <f>+VLOOKUP($B183,'[1]公表用（0909）'!$A$4:$AE$179,2,0)</f>
        <v>福岡中学校</v>
      </c>
      <c r="D183" s="36">
        <v>86</v>
      </c>
      <c r="E183" s="36">
        <v>171809</v>
      </c>
      <c r="F183" s="36">
        <v>2819684</v>
      </c>
      <c r="G183" s="19"/>
      <c r="H183" s="19"/>
      <c r="I183" s="19"/>
      <c r="J183" s="19"/>
      <c r="K183" s="19"/>
      <c r="L183" s="19"/>
      <c r="M183" s="19"/>
      <c r="N183" s="9"/>
      <c r="O183" s="9"/>
      <c r="P183" s="35">
        <v>159</v>
      </c>
      <c r="Q183" s="19" t="str">
        <f>+VLOOKUP($B183,'[1]公表用（0909）'!$A$4:$AE$179,2,0)</f>
        <v>福岡中学校</v>
      </c>
      <c r="R183" s="36">
        <v>86</v>
      </c>
      <c r="S183" s="36">
        <v>171809</v>
      </c>
      <c r="T183" s="36">
        <v>2819684</v>
      </c>
      <c r="U183" s="19"/>
      <c r="V183" s="19"/>
      <c r="W183" s="19"/>
      <c r="X183" s="19"/>
      <c r="Y183" s="19"/>
      <c r="Z183" s="19"/>
      <c r="AA183" s="10"/>
    </row>
    <row r="184" spans="1:27" x14ac:dyDescent="0.3">
      <c r="A184" s="11"/>
      <c r="B184" s="35">
        <v>160</v>
      </c>
      <c r="C184" s="19" t="str">
        <f>+VLOOKUP($B184,'[1]公表用（0909）'!$A$4:$AE$179,2,0)</f>
        <v>東海中学校</v>
      </c>
      <c r="D184" s="36">
        <v>92</v>
      </c>
      <c r="E184" s="36">
        <v>188545</v>
      </c>
      <c r="F184" s="36">
        <v>3090601</v>
      </c>
      <c r="G184" s="19"/>
      <c r="H184" s="19"/>
      <c r="I184" s="19"/>
      <c r="J184" s="19"/>
      <c r="K184" s="19"/>
      <c r="L184" s="19"/>
      <c r="M184" s="19"/>
      <c r="N184" s="9"/>
      <c r="O184" s="9"/>
      <c r="P184" s="35">
        <v>160</v>
      </c>
      <c r="Q184" s="19" t="str">
        <f>+VLOOKUP($B184,'[1]公表用（0909）'!$A$4:$AE$179,2,0)</f>
        <v>東海中学校</v>
      </c>
      <c r="R184" s="36">
        <v>92</v>
      </c>
      <c r="S184" s="36">
        <v>188545</v>
      </c>
      <c r="T184" s="36">
        <v>3090601</v>
      </c>
      <c r="U184" s="19"/>
      <c r="V184" s="19"/>
      <c r="W184" s="19"/>
      <c r="X184" s="19"/>
      <c r="Y184" s="19"/>
      <c r="Z184" s="19"/>
      <c r="AA184" s="10"/>
    </row>
    <row r="185" spans="1:27" x14ac:dyDescent="0.3">
      <c r="A185" s="11"/>
      <c r="B185" s="35">
        <v>161</v>
      </c>
      <c r="C185" s="19" t="str">
        <f>+VLOOKUP($B185,'[1]公表用（0909）'!$A$4:$AE$179,2,0)</f>
        <v>河合中学校</v>
      </c>
      <c r="D185" s="36">
        <v>38</v>
      </c>
      <c r="E185" s="36">
        <v>62511</v>
      </c>
      <c r="F185" s="36">
        <v>1048308</v>
      </c>
      <c r="G185" s="19"/>
      <c r="H185" s="19"/>
      <c r="I185" s="19"/>
      <c r="J185" s="19"/>
      <c r="K185" s="19"/>
      <c r="L185" s="19"/>
      <c r="M185" s="19"/>
      <c r="N185" s="9"/>
      <c r="O185" s="9"/>
      <c r="P185" s="35">
        <v>161</v>
      </c>
      <c r="Q185" s="19" t="str">
        <f>+VLOOKUP($B185,'[1]公表用（0909）'!$A$4:$AE$179,2,0)</f>
        <v>河合中学校</v>
      </c>
      <c r="R185" s="36">
        <v>38</v>
      </c>
      <c r="S185" s="36">
        <v>62511</v>
      </c>
      <c r="T185" s="36">
        <v>1048308</v>
      </c>
      <c r="U185" s="19"/>
      <c r="V185" s="19"/>
      <c r="W185" s="19"/>
      <c r="X185" s="19"/>
      <c r="Y185" s="19"/>
      <c r="Z185" s="19"/>
      <c r="AA185" s="10"/>
    </row>
    <row r="186" spans="1:27" x14ac:dyDescent="0.3">
      <c r="A186" s="11"/>
      <c r="B186" s="35">
        <v>162</v>
      </c>
      <c r="C186" s="19" t="str">
        <f>+VLOOKUP($B186,'[1]公表用（0909）'!$A$4:$AE$179,2,0)</f>
        <v>常磐中学校</v>
      </c>
      <c r="D186" s="36">
        <v>65</v>
      </c>
      <c r="E186" s="36">
        <v>133014</v>
      </c>
      <c r="F186" s="36">
        <v>2173479</v>
      </c>
      <c r="G186" s="19"/>
      <c r="H186" s="19"/>
      <c r="I186" s="19"/>
      <c r="J186" s="19"/>
      <c r="K186" s="19"/>
      <c r="L186" s="19"/>
      <c r="M186" s="19"/>
      <c r="N186" s="9"/>
      <c r="O186" s="9"/>
      <c r="P186" s="35">
        <v>162</v>
      </c>
      <c r="Q186" s="19" t="str">
        <f>+VLOOKUP($B186,'[1]公表用（0909）'!$A$4:$AE$179,2,0)</f>
        <v>常磐中学校</v>
      </c>
      <c r="R186" s="36">
        <v>65</v>
      </c>
      <c r="S186" s="36">
        <v>133014</v>
      </c>
      <c r="T186" s="36">
        <v>2173479</v>
      </c>
      <c r="U186" s="19"/>
      <c r="V186" s="19"/>
      <c r="W186" s="19"/>
      <c r="X186" s="19"/>
      <c r="Y186" s="19"/>
      <c r="Z186" s="19"/>
      <c r="AA186" s="10"/>
    </row>
    <row r="187" spans="1:27" x14ac:dyDescent="0.3">
      <c r="A187" s="11"/>
      <c r="B187" s="35">
        <v>163</v>
      </c>
      <c r="C187" s="19" t="str">
        <f>+VLOOKUP($B187,'[1]公表用（0909）'!$A$4:$AE$179,2,0)</f>
        <v>岩津中学校</v>
      </c>
      <c r="D187" s="36">
        <v>73</v>
      </c>
      <c r="E187" s="36">
        <v>162969</v>
      </c>
      <c r="F187" s="36">
        <v>2640002</v>
      </c>
      <c r="G187" s="19"/>
      <c r="H187" s="19"/>
      <c r="I187" s="19"/>
      <c r="J187" s="19"/>
      <c r="K187" s="19"/>
      <c r="L187" s="19"/>
      <c r="M187" s="19"/>
      <c r="N187" s="9"/>
      <c r="O187" s="9"/>
      <c r="P187" s="35">
        <v>163</v>
      </c>
      <c r="Q187" s="19" t="str">
        <f>+VLOOKUP($B187,'[1]公表用（0909）'!$A$4:$AE$179,2,0)</f>
        <v>岩津中学校</v>
      </c>
      <c r="R187" s="36">
        <v>73</v>
      </c>
      <c r="S187" s="36">
        <v>162969</v>
      </c>
      <c r="T187" s="36">
        <v>2640002</v>
      </c>
      <c r="U187" s="19"/>
      <c r="V187" s="19"/>
      <c r="W187" s="19"/>
      <c r="X187" s="19"/>
      <c r="Y187" s="19"/>
      <c r="Z187" s="19"/>
      <c r="AA187" s="10"/>
    </row>
    <row r="188" spans="1:27" x14ac:dyDescent="0.3">
      <c r="A188" s="11"/>
      <c r="B188" s="35">
        <v>164</v>
      </c>
      <c r="C188" s="19" t="str">
        <f>+VLOOKUP($B188,'[1]公表用（0909）'!$A$4:$AE$179,2,0)</f>
        <v>矢作中学校</v>
      </c>
      <c r="D188" s="36">
        <v>100</v>
      </c>
      <c r="E188" s="36">
        <v>200920</v>
      </c>
      <c r="F188" s="36">
        <v>3292359</v>
      </c>
      <c r="G188" s="19"/>
      <c r="H188" s="19"/>
      <c r="I188" s="19"/>
      <c r="J188" s="19"/>
      <c r="K188" s="19"/>
      <c r="L188" s="19"/>
      <c r="M188" s="19"/>
      <c r="N188" s="9"/>
      <c r="O188" s="9"/>
      <c r="P188" s="35">
        <v>164</v>
      </c>
      <c r="Q188" s="19" t="str">
        <f>+VLOOKUP($B188,'[1]公表用（0909）'!$A$4:$AE$179,2,0)</f>
        <v>矢作中学校</v>
      </c>
      <c r="R188" s="36">
        <v>100</v>
      </c>
      <c r="S188" s="36">
        <v>200920</v>
      </c>
      <c r="T188" s="36">
        <v>3292359</v>
      </c>
      <c r="U188" s="19"/>
      <c r="V188" s="19"/>
      <c r="W188" s="19"/>
      <c r="X188" s="19"/>
      <c r="Y188" s="19"/>
      <c r="Z188" s="19"/>
      <c r="AA188" s="10"/>
    </row>
    <row r="189" spans="1:27" x14ac:dyDescent="0.3">
      <c r="A189" s="11"/>
      <c r="B189" s="35">
        <v>165</v>
      </c>
      <c r="C189" s="19" t="str">
        <f>+VLOOKUP($B189,'[1]公表用（0909）'!$A$4:$AE$179,2,0)</f>
        <v>六ツ美中学校</v>
      </c>
      <c r="D189" s="36">
        <v>75</v>
      </c>
      <c r="E189" s="36">
        <v>145774</v>
      </c>
      <c r="F189" s="36">
        <v>2400326</v>
      </c>
      <c r="G189" s="19"/>
      <c r="H189" s="19"/>
      <c r="I189" s="19"/>
      <c r="J189" s="19"/>
      <c r="K189" s="19"/>
      <c r="L189" s="19"/>
      <c r="M189" s="19"/>
      <c r="N189" s="9"/>
      <c r="O189" s="9"/>
      <c r="P189" s="35">
        <v>165</v>
      </c>
      <c r="Q189" s="19" t="str">
        <f>+VLOOKUP($B189,'[1]公表用（0909）'!$A$4:$AE$179,2,0)</f>
        <v>六ツ美中学校</v>
      </c>
      <c r="R189" s="36">
        <v>75</v>
      </c>
      <c r="S189" s="36">
        <v>145774</v>
      </c>
      <c r="T189" s="36">
        <v>2400326</v>
      </c>
      <c r="U189" s="19"/>
      <c r="V189" s="19"/>
      <c r="W189" s="19"/>
      <c r="X189" s="19"/>
      <c r="Y189" s="19"/>
      <c r="Z189" s="19"/>
      <c r="AA189" s="10"/>
    </row>
    <row r="190" spans="1:27" x14ac:dyDescent="0.3">
      <c r="A190" s="11"/>
      <c r="B190" s="35">
        <v>166</v>
      </c>
      <c r="C190" s="19" t="str">
        <f>+VLOOKUP($B190,'[1]公表用（0909）'!$A$4:$AE$179,2,0)</f>
        <v>矢作北中学校</v>
      </c>
      <c r="D190" s="36">
        <v>100</v>
      </c>
      <c r="E190" s="36">
        <v>172948</v>
      </c>
      <c r="F190" s="36">
        <v>2885790</v>
      </c>
      <c r="G190" s="19"/>
      <c r="H190" s="19"/>
      <c r="I190" s="19"/>
      <c r="J190" s="19"/>
      <c r="K190" s="19"/>
      <c r="L190" s="19"/>
      <c r="M190" s="19"/>
      <c r="N190" s="9"/>
      <c r="O190" s="9"/>
      <c r="P190" s="35">
        <v>166</v>
      </c>
      <c r="Q190" s="19" t="str">
        <f>+VLOOKUP($B190,'[1]公表用（0909）'!$A$4:$AE$179,2,0)</f>
        <v>矢作北中学校</v>
      </c>
      <c r="R190" s="36">
        <v>100</v>
      </c>
      <c r="S190" s="36">
        <v>172948</v>
      </c>
      <c r="T190" s="36">
        <v>2885790</v>
      </c>
      <c r="U190" s="19"/>
      <c r="V190" s="19"/>
      <c r="W190" s="19"/>
      <c r="X190" s="19"/>
      <c r="Y190" s="19"/>
      <c r="Z190" s="19"/>
      <c r="AA190" s="10"/>
    </row>
    <row r="191" spans="1:27" x14ac:dyDescent="0.3">
      <c r="A191" s="11"/>
      <c r="B191" s="35">
        <v>167</v>
      </c>
      <c r="C191" s="19" t="str">
        <f>+VLOOKUP($B191,'[1]公表用（0909）'!$A$4:$AE$179,2,0)</f>
        <v>新香山中学校</v>
      </c>
      <c r="D191" s="36">
        <v>85</v>
      </c>
      <c r="E191" s="36">
        <v>143662</v>
      </c>
      <c r="F191" s="36">
        <v>2400221</v>
      </c>
      <c r="G191" s="19"/>
      <c r="H191" s="19"/>
      <c r="I191" s="19"/>
      <c r="J191" s="19"/>
      <c r="K191" s="19"/>
      <c r="L191" s="19"/>
      <c r="M191" s="19"/>
      <c r="N191" s="9"/>
      <c r="O191" s="9"/>
      <c r="P191" s="35">
        <v>167</v>
      </c>
      <c r="Q191" s="19" t="str">
        <f>+VLOOKUP($B191,'[1]公表用（0909）'!$A$4:$AE$179,2,0)</f>
        <v>新香山中学校</v>
      </c>
      <c r="R191" s="36">
        <v>85</v>
      </c>
      <c r="S191" s="36">
        <v>143662</v>
      </c>
      <c r="T191" s="36">
        <v>2400221</v>
      </c>
      <c r="U191" s="19"/>
      <c r="V191" s="19"/>
      <c r="W191" s="19"/>
      <c r="X191" s="19"/>
      <c r="Y191" s="19"/>
      <c r="Z191" s="19"/>
      <c r="AA191" s="10"/>
    </row>
    <row r="192" spans="1:27" x14ac:dyDescent="0.3">
      <c r="A192" s="11"/>
      <c r="B192" s="35">
        <v>168</v>
      </c>
      <c r="C192" s="19" t="str">
        <f>+VLOOKUP($B192,'[1]公表用（0909）'!$A$4:$AE$179,2,0)</f>
        <v>竜南中学校</v>
      </c>
      <c r="D192" s="36">
        <v>83</v>
      </c>
      <c r="E192" s="36">
        <v>117660</v>
      </c>
      <c r="F192" s="36">
        <v>2013072</v>
      </c>
      <c r="G192" s="19"/>
      <c r="H192" s="19"/>
      <c r="I192" s="19"/>
      <c r="J192" s="19"/>
      <c r="K192" s="19"/>
      <c r="L192" s="19"/>
      <c r="M192" s="19"/>
      <c r="N192" s="9"/>
      <c r="O192" s="9"/>
      <c r="P192" s="35">
        <v>168</v>
      </c>
      <c r="Q192" s="19" t="str">
        <f>+VLOOKUP($B192,'[1]公表用（0909）'!$A$4:$AE$179,2,0)</f>
        <v>竜南中学校</v>
      </c>
      <c r="R192" s="36">
        <v>83</v>
      </c>
      <c r="S192" s="36">
        <v>117660</v>
      </c>
      <c r="T192" s="36">
        <v>2013072</v>
      </c>
      <c r="U192" s="19"/>
      <c r="V192" s="19"/>
      <c r="W192" s="19"/>
      <c r="X192" s="19"/>
      <c r="Y192" s="19"/>
      <c r="Z192" s="19"/>
      <c r="AA192" s="10"/>
    </row>
    <row r="193" spans="1:27" x14ac:dyDescent="0.3">
      <c r="A193" s="11"/>
      <c r="B193" s="35">
        <v>169</v>
      </c>
      <c r="C193" s="19" t="str">
        <f>+VLOOKUP($B193,'[1]公表用（0909）'!$A$4:$AE$179,2,0)</f>
        <v>北中学校</v>
      </c>
      <c r="D193" s="36">
        <v>116</v>
      </c>
      <c r="E193" s="36">
        <v>177957</v>
      </c>
      <c r="F193" s="36">
        <v>3017538</v>
      </c>
      <c r="G193" s="19"/>
      <c r="H193" s="19"/>
      <c r="I193" s="19"/>
      <c r="J193" s="19"/>
      <c r="K193" s="19"/>
      <c r="L193" s="19"/>
      <c r="M193" s="19"/>
      <c r="N193" s="9"/>
      <c r="O193" s="9"/>
      <c r="P193" s="35">
        <v>169</v>
      </c>
      <c r="Q193" s="19" t="str">
        <f>+VLOOKUP($B193,'[1]公表用（0909）'!$A$4:$AE$179,2,0)</f>
        <v>北中学校</v>
      </c>
      <c r="R193" s="36">
        <v>116</v>
      </c>
      <c r="S193" s="36">
        <v>177957</v>
      </c>
      <c r="T193" s="36">
        <v>3017538</v>
      </c>
      <c r="U193" s="19"/>
      <c r="V193" s="19"/>
      <c r="W193" s="19"/>
      <c r="X193" s="19"/>
      <c r="Y193" s="19"/>
      <c r="Z193" s="19"/>
      <c r="AA193" s="10"/>
    </row>
    <row r="194" spans="1:27" x14ac:dyDescent="0.3">
      <c r="A194" s="11"/>
      <c r="B194" s="35">
        <v>170</v>
      </c>
      <c r="C194" s="19" t="str">
        <f>+VLOOKUP($B194,'[1]公表用（0909）'!$A$4:$AE$179,2,0)</f>
        <v>六ツ美北中学校</v>
      </c>
      <c r="D194" s="36">
        <v>93</v>
      </c>
      <c r="E194" s="36">
        <v>194454</v>
      </c>
      <c r="F194" s="36">
        <v>3167852</v>
      </c>
      <c r="G194" s="19"/>
      <c r="H194" s="19"/>
      <c r="I194" s="19"/>
      <c r="J194" s="19"/>
      <c r="K194" s="19"/>
      <c r="L194" s="19"/>
      <c r="M194" s="19"/>
      <c r="N194" s="9"/>
      <c r="O194" s="9"/>
      <c r="P194" s="35">
        <v>170</v>
      </c>
      <c r="Q194" s="19" t="str">
        <f>+VLOOKUP($B194,'[1]公表用（0909）'!$A$4:$AE$179,2,0)</f>
        <v>六ツ美北中学校</v>
      </c>
      <c r="R194" s="36">
        <v>93</v>
      </c>
      <c r="S194" s="36">
        <v>194454</v>
      </c>
      <c r="T194" s="36">
        <v>3167852</v>
      </c>
      <c r="U194" s="19"/>
      <c r="V194" s="19"/>
      <c r="W194" s="19"/>
      <c r="X194" s="19"/>
      <c r="Y194" s="19"/>
      <c r="Z194" s="19"/>
      <c r="AA194" s="10"/>
    </row>
    <row r="195" spans="1:27" x14ac:dyDescent="0.3">
      <c r="A195" s="11"/>
      <c r="B195" s="35">
        <v>171</v>
      </c>
      <c r="C195" s="19" t="str">
        <f>+VLOOKUP($B195,'[1]公表用（0909）'!$A$4:$AE$179,2,0)</f>
        <v>額田中学校</v>
      </c>
      <c r="D195" s="36">
        <v>114</v>
      </c>
      <c r="E195" s="36">
        <v>179003</v>
      </c>
      <c r="F195" s="36">
        <v>3017683</v>
      </c>
      <c r="G195" s="19"/>
      <c r="H195" s="19"/>
      <c r="I195" s="19"/>
      <c r="J195" s="19"/>
      <c r="K195" s="19"/>
      <c r="L195" s="19"/>
      <c r="M195" s="19"/>
      <c r="N195" s="9"/>
      <c r="O195" s="9"/>
      <c r="P195" s="35">
        <v>171</v>
      </c>
      <c r="Q195" s="19" t="str">
        <f>+VLOOKUP($B195,'[1]公表用（0909）'!$A$4:$AE$179,2,0)</f>
        <v>額田中学校</v>
      </c>
      <c r="R195" s="36">
        <v>114</v>
      </c>
      <c r="S195" s="36">
        <v>179003</v>
      </c>
      <c r="T195" s="36">
        <v>3017683</v>
      </c>
      <c r="U195" s="19"/>
      <c r="V195" s="19"/>
      <c r="W195" s="19"/>
      <c r="X195" s="19"/>
      <c r="Y195" s="19"/>
      <c r="Z195" s="19"/>
      <c r="AA195" s="10"/>
    </row>
    <row r="196" spans="1:27" x14ac:dyDescent="0.3">
      <c r="A196" s="11"/>
      <c r="B196" s="35">
        <v>172</v>
      </c>
      <c r="C196" s="19" t="str">
        <f>+VLOOKUP($B196,'[1]公表用（0909）'!$A$4:$AE$179,2,0)</f>
        <v>翔南中学校</v>
      </c>
      <c r="D196" s="36">
        <v>87</v>
      </c>
      <c r="E196" s="36">
        <v>202437</v>
      </c>
      <c r="F196" s="36">
        <v>3265289</v>
      </c>
      <c r="G196" s="19"/>
      <c r="H196" s="19"/>
      <c r="I196" s="19"/>
      <c r="J196" s="19"/>
      <c r="K196" s="19"/>
      <c r="L196" s="19"/>
      <c r="M196" s="19"/>
      <c r="N196" s="9"/>
      <c r="O196" s="9"/>
      <c r="P196" s="35">
        <v>172</v>
      </c>
      <c r="Q196" s="19" t="str">
        <f>+VLOOKUP($B196,'[1]公表用（0909）'!$A$4:$AE$179,2,0)</f>
        <v>翔南中学校</v>
      </c>
      <c r="R196" s="36">
        <v>87</v>
      </c>
      <c r="S196" s="36">
        <v>202437</v>
      </c>
      <c r="T196" s="36">
        <v>3265289</v>
      </c>
      <c r="U196" s="19"/>
      <c r="V196" s="19"/>
      <c r="W196" s="19"/>
      <c r="X196" s="19"/>
      <c r="Y196" s="19"/>
      <c r="Z196" s="19"/>
      <c r="AA196" s="10"/>
    </row>
    <row r="197" spans="1:27" x14ac:dyDescent="0.3">
      <c r="A197" s="11"/>
      <c r="B197" s="35">
        <v>173</v>
      </c>
      <c r="C197" s="19" t="str">
        <f>+VLOOKUP($B197,'[1]公表用（0909）'!$A$4:$AE$179,2,0)</f>
        <v>額田中学校寄宿舎</v>
      </c>
      <c r="D197" s="36">
        <v>120</v>
      </c>
      <c r="E197" s="36">
        <v>146452</v>
      </c>
      <c r="F197" s="36">
        <v>2556786</v>
      </c>
      <c r="G197" s="19"/>
      <c r="H197" s="19"/>
      <c r="I197" s="19"/>
      <c r="J197" s="19"/>
      <c r="K197" s="19"/>
      <c r="L197" s="19"/>
      <c r="M197" s="19"/>
      <c r="N197" s="9"/>
      <c r="O197" s="9"/>
      <c r="P197" s="35">
        <v>173</v>
      </c>
      <c r="Q197" s="19" t="str">
        <f>+VLOOKUP($B197,'[1]公表用（0909）'!$A$4:$AE$179,2,0)</f>
        <v>額田中学校寄宿舎</v>
      </c>
      <c r="R197" s="36">
        <v>120</v>
      </c>
      <c r="S197" s="36">
        <v>146452</v>
      </c>
      <c r="T197" s="36">
        <v>2556786</v>
      </c>
      <c r="U197" s="19"/>
      <c r="V197" s="19"/>
      <c r="W197" s="19"/>
      <c r="X197" s="19"/>
      <c r="Y197" s="19"/>
      <c r="Z197" s="19"/>
      <c r="AA197" s="10"/>
    </row>
    <row r="198" spans="1:27" x14ac:dyDescent="0.3">
      <c r="A198" s="11"/>
      <c r="B198" s="35">
        <v>174</v>
      </c>
      <c r="C198" s="19" t="str">
        <f>+VLOOKUP($B198,'[1]公表用（0909）'!$A$4:$AE$179,2,0)</f>
        <v>総合学習センター</v>
      </c>
      <c r="D198" s="36">
        <v>232</v>
      </c>
      <c r="E198" s="36">
        <v>313621</v>
      </c>
      <c r="F198" s="36">
        <v>5430684</v>
      </c>
      <c r="G198" s="19"/>
      <c r="H198" s="19"/>
      <c r="I198" s="19"/>
      <c r="J198" s="19"/>
      <c r="K198" s="19"/>
      <c r="L198" s="19"/>
      <c r="M198" s="19"/>
      <c r="N198" s="9"/>
      <c r="O198" s="9"/>
      <c r="P198" s="35">
        <v>174</v>
      </c>
      <c r="Q198" s="19" t="str">
        <f>+VLOOKUP($B198,'[1]公表用（0909）'!$A$4:$AE$179,2,0)</f>
        <v>総合学習センター</v>
      </c>
      <c r="R198" s="36">
        <v>232</v>
      </c>
      <c r="S198" s="36">
        <v>313621</v>
      </c>
      <c r="T198" s="36">
        <v>5430684</v>
      </c>
      <c r="U198" s="19"/>
      <c r="V198" s="19"/>
      <c r="W198" s="19"/>
      <c r="X198" s="19"/>
      <c r="Y198" s="19"/>
      <c r="Z198" s="19"/>
      <c r="AA198" s="10"/>
    </row>
    <row r="199" spans="1:27" x14ac:dyDescent="0.3">
      <c r="A199" s="11"/>
      <c r="B199" s="35">
        <v>175</v>
      </c>
      <c r="C199" s="19" t="str">
        <f>+VLOOKUP($B199,'[1]公表用（0909）'!$A$4:$AE$179,2,0)</f>
        <v>少年自然の家</v>
      </c>
      <c r="D199" s="36">
        <v>63</v>
      </c>
      <c r="E199" s="36">
        <v>56148</v>
      </c>
      <c r="F199" s="36">
        <v>1057321</v>
      </c>
      <c r="G199" s="19"/>
      <c r="H199" s="19"/>
      <c r="I199" s="19"/>
      <c r="J199" s="19"/>
      <c r="K199" s="19"/>
      <c r="L199" s="19"/>
      <c r="M199" s="19"/>
      <c r="N199" s="9"/>
      <c r="O199" s="9"/>
      <c r="P199" s="35">
        <v>175</v>
      </c>
      <c r="Q199" s="19" t="str">
        <f>+VLOOKUP($B199,'[1]公表用（0909）'!$A$4:$AE$179,2,0)</f>
        <v>少年自然の家</v>
      </c>
      <c r="R199" s="36">
        <v>63</v>
      </c>
      <c r="S199" s="36">
        <v>56148</v>
      </c>
      <c r="T199" s="36">
        <v>1057321</v>
      </c>
      <c r="U199" s="19"/>
      <c r="V199" s="19"/>
      <c r="W199" s="19"/>
      <c r="X199" s="19"/>
      <c r="Y199" s="19"/>
      <c r="Z199" s="19"/>
      <c r="AA199" s="10"/>
    </row>
    <row r="200" spans="1:27" x14ac:dyDescent="0.3">
      <c r="A200" s="11"/>
      <c r="B200" s="7"/>
      <c r="C200" s="9"/>
      <c r="D200" s="9"/>
      <c r="E200" s="9"/>
      <c r="F200" s="9"/>
      <c r="G200" s="9"/>
      <c r="H200" s="9"/>
      <c r="I200" s="9"/>
      <c r="J200" s="9"/>
      <c r="K200" s="9"/>
      <c r="L200" s="9"/>
      <c r="M200" s="9"/>
      <c r="N200" s="9"/>
      <c r="O200" s="9"/>
      <c r="P200" s="7"/>
      <c r="Q200" s="9"/>
      <c r="R200" s="9"/>
      <c r="S200" s="9"/>
      <c r="T200" s="9"/>
      <c r="U200" s="9"/>
      <c r="V200" s="9"/>
      <c r="W200" s="9"/>
      <c r="X200" s="9"/>
      <c r="Y200" s="9"/>
      <c r="Z200" s="9"/>
      <c r="AA200" s="10"/>
    </row>
    <row r="201" spans="1:27" x14ac:dyDescent="0.3">
      <c r="A201" s="11" t="s">
        <v>197</v>
      </c>
      <c r="B201" s="127" t="s">
        <v>206</v>
      </c>
      <c r="C201" s="9"/>
      <c r="D201" s="9"/>
      <c r="E201" s="9"/>
      <c r="F201" s="9"/>
      <c r="G201" s="9"/>
      <c r="H201" s="9"/>
      <c r="I201" s="9"/>
      <c r="J201" s="9"/>
      <c r="K201" s="9"/>
      <c r="L201" s="9"/>
      <c r="M201" s="9"/>
      <c r="N201" s="9"/>
      <c r="O201" s="9"/>
      <c r="P201" s="127" t="s">
        <v>206</v>
      </c>
      <c r="Q201" s="9"/>
      <c r="R201" s="9"/>
      <c r="S201" s="9"/>
      <c r="T201" s="9"/>
      <c r="U201" s="9"/>
      <c r="V201" s="9"/>
      <c r="W201" s="9"/>
      <c r="X201" s="9"/>
      <c r="Y201" s="9"/>
      <c r="Z201" s="9"/>
      <c r="AA201" s="10"/>
    </row>
    <row r="202" spans="1:27" x14ac:dyDescent="0.3">
      <c r="A202" s="11"/>
      <c r="B202" s="127" t="s">
        <v>204</v>
      </c>
      <c r="C202" s="9"/>
      <c r="D202" s="9"/>
      <c r="E202" s="9"/>
      <c r="F202" s="9"/>
      <c r="G202" s="9"/>
      <c r="H202" s="9"/>
      <c r="I202" s="9"/>
      <c r="J202" s="9"/>
      <c r="K202" s="9"/>
      <c r="L202" s="9"/>
      <c r="M202" s="9"/>
      <c r="N202" s="9"/>
      <c r="O202" s="9"/>
      <c r="P202" s="127" t="s">
        <v>205</v>
      </c>
      <c r="Q202" s="9"/>
      <c r="R202" s="9"/>
      <c r="S202" s="9"/>
      <c r="T202" s="9"/>
      <c r="U202" s="9"/>
      <c r="V202" s="9"/>
      <c r="W202" s="9"/>
      <c r="X202" s="9"/>
      <c r="Y202" s="9"/>
      <c r="Z202" s="9"/>
      <c r="AA202" s="10"/>
    </row>
    <row r="203" spans="1:27" x14ac:dyDescent="0.3">
      <c r="A203" s="11"/>
      <c r="B203" s="127" t="s">
        <v>205</v>
      </c>
      <c r="C203" s="9"/>
      <c r="D203" s="9"/>
      <c r="E203" s="9"/>
      <c r="F203" s="9"/>
      <c r="G203" s="9"/>
      <c r="H203" s="9"/>
      <c r="I203" s="9"/>
      <c r="J203" s="9"/>
      <c r="K203" s="9"/>
      <c r="L203" s="9"/>
      <c r="M203" s="9"/>
      <c r="N203" s="9"/>
      <c r="O203" s="9"/>
      <c r="P203" s="127"/>
      <c r="Q203" s="9"/>
      <c r="R203" s="9"/>
      <c r="S203" s="9"/>
      <c r="T203" s="9"/>
      <c r="U203" s="9"/>
      <c r="V203" s="9"/>
      <c r="W203" s="9"/>
      <c r="X203" s="9"/>
      <c r="Y203" s="9"/>
      <c r="Z203" s="9"/>
      <c r="AA203" s="10"/>
    </row>
    <row r="204" spans="1:27" x14ac:dyDescent="0.3">
      <c r="A204" s="11"/>
      <c r="B204" s="168" t="s">
        <v>212</v>
      </c>
      <c r="C204" s="12"/>
      <c r="D204" s="169"/>
      <c r="E204" s="169"/>
      <c r="F204" s="169"/>
      <c r="G204" s="12"/>
      <c r="H204" s="12"/>
      <c r="I204" s="12"/>
      <c r="J204" s="12"/>
      <c r="K204" s="12"/>
      <c r="L204" s="9"/>
      <c r="M204" s="9"/>
      <c r="N204" s="9"/>
      <c r="O204" s="9"/>
      <c r="P204" s="127"/>
      <c r="Q204" s="9"/>
      <c r="R204" s="9"/>
      <c r="S204" s="9"/>
      <c r="T204" s="9"/>
      <c r="U204" s="9"/>
      <c r="V204" s="9"/>
      <c r="W204" s="9"/>
      <c r="X204" s="9"/>
      <c r="Y204" s="9"/>
      <c r="Z204" s="9"/>
      <c r="AA204" s="10"/>
    </row>
    <row r="205" spans="1:27" x14ac:dyDescent="0.3">
      <c r="A205" s="13"/>
      <c r="B205" s="138"/>
      <c r="C205" s="14"/>
      <c r="D205" s="14"/>
      <c r="E205" s="14"/>
      <c r="F205" s="14"/>
      <c r="G205" s="14"/>
      <c r="H205" s="14"/>
      <c r="I205" s="14"/>
      <c r="J205" s="14"/>
      <c r="K205" s="14"/>
      <c r="L205" s="14"/>
      <c r="M205" s="14"/>
      <c r="N205" s="14"/>
      <c r="O205" s="14"/>
      <c r="P205" s="138"/>
      <c r="Q205" s="14"/>
      <c r="R205" s="14"/>
      <c r="S205" s="14"/>
      <c r="T205" s="14"/>
      <c r="U205" s="14"/>
      <c r="V205" s="14"/>
      <c r="W205" s="14"/>
      <c r="X205" s="14"/>
      <c r="Y205" s="14"/>
      <c r="Z205" s="14"/>
      <c r="AA205" s="15"/>
    </row>
    <row r="206" spans="1:27" x14ac:dyDescent="0.3">
      <c r="B206" s="7"/>
    </row>
    <row r="207" spans="1:27" x14ac:dyDescent="0.3">
      <c r="B207" s="7"/>
    </row>
    <row r="208" spans="1:27" x14ac:dyDescent="0.3">
      <c r="D208" s="151"/>
      <c r="E208" s="151"/>
      <c r="F208" s="151"/>
    </row>
    <row r="209" spans="4:6" x14ac:dyDescent="0.3">
      <c r="D209" s="151"/>
      <c r="E209" s="151"/>
      <c r="F209" s="151"/>
    </row>
    <row r="210" spans="4:6" x14ac:dyDescent="0.3">
      <c r="D210" s="151"/>
      <c r="E210" s="151"/>
      <c r="F210" s="151"/>
    </row>
  </sheetData>
  <mergeCells count="1">
    <mergeCell ref="A2:AA2"/>
  </mergeCells>
  <phoneticPr fontId="2"/>
  <pageMargins left="0.25" right="0.25" top="0.75" bottom="0.75" header="0.3" footer="0.3"/>
  <pageSetup paperSize="8" scale="66" fitToHeight="0" orientation="landscape" r:id="rId1"/>
  <headerFooter>
    <oddFooter>&amp;C&amp;P/&amp;N</oddFooter>
  </headerFooter>
  <rowBreaks count="2" manualBreakCount="2">
    <brk id="74" max="16383" man="1"/>
    <brk id="152"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損益計算書</vt:lpstr>
      <vt:lpstr>貸借対照表</vt:lpstr>
      <vt:lpstr>キャッシュフロー計算書</vt:lpstr>
      <vt:lpstr>事業実施に伴う効果（社会・環境側面）</vt:lpstr>
      <vt:lpstr>事業実施に伴う効果（経済側面)</vt:lpstr>
      <vt:lpstr>損益計算書!Print_Area</vt:lpstr>
      <vt:lpstr>損益計算書!Print_Titles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2019-10-24T01:57:23Z</cp:lastPrinted>
  <dcterms:created xsi:type="dcterms:W3CDTF">2018-10-29T11:18:04Z</dcterms:created>
  <dcterms:modified xsi:type="dcterms:W3CDTF">2019-10-24T03:13:11Z</dcterms:modified>
</cp:coreProperties>
</file>