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0391"/>
  <workbookPr defaultThemeVersion="166925"/>
  <xr:revisionPtr xr6:coauthVersionLast="36" xr6:coauthVersionMax="36" documentId="13_ncr:1_{BFA46D52-54A7-47E6-BA05-2CD4398FF453}" revIDLastSave="0" xr10:uidLastSave="{00000000-0000-0000-0000-000000000000}"/>
  <bookViews>
    <workbookView xr2:uid="{EC9D3686-F5D6-45CC-BB2C-61456724383A}" windowHeight="13275" windowWidth="28800" xWindow="0" yWindow="0"/>
  </bookViews>
  <sheets>
    <sheet r:id="rId1" name="Sheet1" sheetId="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8" i="1"/>
  <c r="I7" i="1"/>
  <c r="I6" i="1"/>
  <c r="I5" i="1"/>
  <c r="E9" i="1"/>
  <c r="E8" i="1"/>
  <c r="E7" i="1"/>
  <c r="E6" i="1"/>
  <c r="E5" i="1"/>
  <c r="I10" i="1" l="1"/>
  <c r="E10" i="1"/>
  <c r="K10" i="1" l="1"/>
</calcChain>
</file>

<file path=xl/sharedStrings.xml><?xml version="1.0" encoding="utf-8"?>
<sst xmlns="http://schemas.openxmlformats.org/spreadsheetml/2006/main" count="54" uniqueCount="33">
  <si>
    <t>電気</t>
    <rPh sb="0" eb="2">
      <t>デンキ</t>
    </rPh>
    <phoneticPr fontId="1"/>
  </si>
  <si>
    <t>都市ガス</t>
    <rPh sb="0" eb="2">
      <t>トシ</t>
    </rPh>
    <phoneticPr fontId="1"/>
  </si>
  <si>
    <t>LPG</t>
    <phoneticPr fontId="1"/>
  </si>
  <si>
    <t>灯油</t>
    <rPh sb="0" eb="2">
      <t>トウユ</t>
    </rPh>
    <phoneticPr fontId="1"/>
  </si>
  <si>
    <t>A重油</t>
    <rPh sb="1" eb="3">
      <t>ジュウユ</t>
    </rPh>
    <phoneticPr fontId="1"/>
  </si>
  <si>
    <t>単位</t>
    <rPh sb="0" eb="2">
      <t>タンイ</t>
    </rPh>
    <phoneticPr fontId="1"/>
  </si>
  <si>
    <t>※１</t>
    <phoneticPr fontId="1"/>
  </si>
  <si>
    <t>中部電力ミライズR6年排出係数</t>
    <rPh sb="0" eb="4">
      <t>チュウブデンリョク</t>
    </rPh>
    <rPh sb="10" eb="11">
      <t>ネン</t>
    </rPh>
    <rPh sb="11" eb="13">
      <t>ハイシュツ</t>
    </rPh>
    <rPh sb="13" eb="15">
      <t>ケイスウ</t>
    </rPh>
    <phoneticPr fontId="1"/>
  </si>
  <si>
    <t>0.411kg-CO2/kwh（※１）</t>
    <phoneticPr fontId="1"/>
  </si>
  <si>
    <t>2.05kg-CO2/㎥（※２）</t>
    <phoneticPr fontId="1"/>
  </si>
  <si>
    <t>※２</t>
    <phoneticPr fontId="1"/>
  </si>
  <si>
    <t>温室効果ガス排出算定・報告・公表制度における令和８年度提出用代替値（省令の排出係数）</t>
    <rPh sb="0" eb="4">
      <t>オンシツコウカ</t>
    </rPh>
    <rPh sb="6" eb="8">
      <t>ハイシュツ</t>
    </rPh>
    <rPh sb="8" eb="10">
      <t>サンテイ</t>
    </rPh>
    <rPh sb="11" eb="13">
      <t>ホウコク</t>
    </rPh>
    <rPh sb="14" eb="16">
      <t>コウヒョウ</t>
    </rPh>
    <rPh sb="16" eb="18">
      <t>セイド</t>
    </rPh>
    <rPh sb="22" eb="24">
      <t>レイワ</t>
    </rPh>
    <rPh sb="25" eb="27">
      <t>ネンド</t>
    </rPh>
    <rPh sb="27" eb="30">
      <t>テイシュツヨウ</t>
    </rPh>
    <rPh sb="30" eb="32">
      <t>ダイタイ</t>
    </rPh>
    <rPh sb="32" eb="33">
      <t>チ</t>
    </rPh>
    <rPh sb="34" eb="36">
      <t>ショウレイ</t>
    </rPh>
    <rPh sb="37" eb="39">
      <t>ハイシュツ</t>
    </rPh>
    <rPh sb="39" eb="41">
      <t>ケイスウ</t>
    </rPh>
    <phoneticPr fontId="1"/>
  </si>
  <si>
    <t>2.99kg-CO2/kg（※３）</t>
    <phoneticPr fontId="1"/>
  </si>
  <si>
    <t>※３</t>
    <phoneticPr fontId="1"/>
  </si>
  <si>
    <t>温室効果ガス排出算定・報告・公表制度に置ける算定方法・排出係数一覧表</t>
    <rPh sb="0" eb="4">
      <t>オンシツコウカ</t>
    </rPh>
    <rPh sb="6" eb="8">
      <t>ハイシュツ</t>
    </rPh>
    <rPh sb="8" eb="10">
      <t>サンテイ</t>
    </rPh>
    <rPh sb="11" eb="13">
      <t>ホウコク</t>
    </rPh>
    <rPh sb="14" eb="16">
      <t>コウヒョウ</t>
    </rPh>
    <rPh sb="16" eb="18">
      <t>セイド</t>
    </rPh>
    <rPh sb="19" eb="20">
      <t>オ</t>
    </rPh>
    <rPh sb="22" eb="26">
      <t>サンテイホウホウ</t>
    </rPh>
    <rPh sb="27" eb="31">
      <t>ハイシュツケイスウ</t>
    </rPh>
    <rPh sb="31" eb="34">
      <t>イチランヒョウ</t>
    </rPh>
    <phoneticPr fontId="1"/>
  </si>
  <si>
    <t>使用量（※４）</t>
    <rPh sb="0" eb="3">
      <t>シヨウリョウ</t>
    </rPh>
    <phoneticPr fontId="1"/>
  </si>
  <si>
    <t>kwh</t>
    <phoneticPr fontId="1"/>
  </si>
  <si>
    <t>㎥</t>
    <phoneticPr fontId="1"/>
  </si>
  <si>
    <t>kg</t>
    <phoneticPr fontId="1"/>
  </si>
  <si>
    <t>ℓ</t>
    <phoneticPr fontId="1"/>
  </si>
  <si>
    <t>※４</t>
    <phoneticPr fontId="1"/>
  </si>
  <si>
    <t>削減率</t>
    <rPh sb="0" eb="3">
      <t>サクゲンリツ</t>
    </rPh>
    <phoneticPr fontId="1"/>
  </si>
  <si>
    <t>合計</t>
    <rPh sb="0" eb="2">
      <t>ゴウケイ</t>
    </rPh>
    <phoneticPr fontId="1"/>
  </si>
  <si>
    <t>2.50kg-CO2/ℓ（※３）</t>
    <phoneticPr fontId="1"/>
  </si>
  <si>
    <t>2.75kg-CO2/ℓ（※３）</t>
    <phoneticPr fontId="1"/>
  </si>
  <si>
    <t>CO2削減率換算表</t>
    <rPh sb="3" eb="6">
      <t>サクゲンリツ</t>
    </rPh>
    <rPh sb="6" eb="9">
      <t>カンサンヒョウ</t>
    </rPh>
    <phoneticPr fontId="1"/>
  </si>
  <si>
    <t>既設機器</t>
    <rPh sb="0" eb="2">
      <t>キセツ</t>
    </rPh>
    <rPh sb="2" eb="4">
      <t>キキ</t>
    </rPh>
    <phoneticPr fontId="1"/>
  </si>
  <si>
    <t>導入機器</t>
    <rPh sb="0" eb="2">
      <t>ドウニュウ</t>
    </rPh>
    <rPh sb="2" eb="4">
      <t>キキ</t>
    </rPh>
    <phoneticPr fontId="1"/>
  </si>
  <si>
    <t>CO2排出量</t>
    <rPh sb="3" eb="6">
      <t>ハイシュツリョウ</t>
    </rPh>
    <phoneticPr fontId="1"/>
  </si>
  <si>
    <t>kg-CO2</t>
    <phoneticPr fontId="1"/>
  </si>
  <si>
    <t>種別</t>
    <rPh sb="0" eb="2">
      <t>シュベツ</t>
    </rPh>
    <phoneticPr fontId="1"/>
  </si>
  <si>
    <t>排出係数</t>
    <rPh sb="0" eb="2">
      <t>ハイシュツ</t>
    </rPh>
    <rPh sb="2" eb="4">
      <t>ケイスウ</t>
    </rPh>
    <phoneticPr fontId="1"/>
  </si>
  <si>
    <t>SII省エネ計算フォーマットで算出されたエネルギー使用量を記載すること</t>
    <rPh sb="3" eb="4">
      <t>ショウ</t>
    </rPh>
    <rPh sb="6" eb="8">
      <t>ケイサン</t>
    </rPh>
    <rPh sb="15" eb="17">
      <t>サンシュツ</t>
    </rPh>
    <rPh sb="25" eb="28">
      <t>シヨウリョウ</t>
    </rPh>
    <rPh sb="29" eb="31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</si>
</sst>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0"/>
      <color theme="1"/>
      <name val="游ゴシック"/>
      <family val="2"/>
      <charset val="128"/>
      <scheme val="minor"/>
    </font>
    <font>
      <sz val="20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177" fontId="0" fillId="2" borderId="1" xfId="0" applyNumberFormat="1" applyFill="1" applyBorder="1">
      <alignment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>
      <alignment vertical="center"/>
    </xf>
    <xf numFmtId="176" fontId="0" fillId="4" borderId="4" xfId="0" applyNumberForma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D1B9C-36BB-416E-BB3C-8CAA7BD45E45}">
  <dimension ref="A2:K15"/>
  <sheetViews>
    <sheetView tabSelected="1" workbookViewId="0">
      <selection activeCell="B15" sqref="B15"/>
    </sheetView>
  </sheetViews>
  <sheetFormatPr defaultRowHeight="18.75" x14ac:dyDescent="0.4"/>
  <cols>
    <col min="1" max="1" width="12.625" customWidth="1"/>
    <col min="2" max="2" width="25" customWidth="1"/>
    <col min="3" max="3" width="15.625" customWidth="1"/>
    <col min="4" max="4" width="6.625" customWidth="1"/>
    <col min="7" max="7" width="15.625" customWidth="1"/>
    <col min="8" max="8" width="6.625" customWidth="1"/>
  </cols>
  <sheetData>
    <row r="2" spans="1:11" ht="33" x14ac:dyDescent="0.4">
      <c r="A2" s="1" t="s">
        <v>25</v>
      </c>
      <c r="B2" s="2"/>
      <c r="C2" s="2"/>
    </row>
    <row r="3" spans="1:11" x14ac:dyDescent="0.4">
      <c r="A3" s="9" t="s">
        <v>30</v>
      </c>
      <c r="B3" s="9" t="s">
        <v>31</v>
      </c>
      <c r="C3" s="12" t="s">
        <v>26</v>
      </c>
      <c r="D3" s="13"/>
      <c r="E3" s="13"/>
      <c r="F3" s="14"/>
      <c r="G3" s="12" t="s">
        <v>27</v>
      </c>
      <c r="H3" s="13"/>
      <c r="I3" s="13"/>
      <c r="J3" s="14"/>
      <c r="K3" s="9" t="s">
        <v>21</v>
      </c>
    </row>
    <row r="4" spans="1:11" x14ac:dyDescent="0.4">
      <c r="A4" s="11"/>
      <c r="B4" s="11"/>
      <c r="C4" s="6" t="s">
        <v>15</v>
      </c>
      <c r="D4" s="6" t="s">
        <v>5</v>
      </c>
      <c r="E4" s="12" t="s">
        <v>28</v>
      </c>
      <c r="F4" s="14"/>
      <c r="G4" s="6" t="s">
        <v>15</v>
      </c>
      <c r="H4" s="6" t="s">
        <v>5</v>
      </c>
      <c r="I4" s="12" t="s">
        <v>28</v>
      </c>
      <c r="J4" s="14"/>
      <c r="K4" s="10"/>
    </row>
    <row r="5" spans="1:11" ht="24.95" customHeight="1" x14ac:dyDescent="0.4">
      <c r="A5" s="3" t="s">
        <v>0</v>
      </c>
      <c r="B5" s="3" t="s">
        <v>8</v>
      </c>
      <c r="C5" s="5"/>
      <c r="D5" s="3" t="s">
        <v>16</v>
      </c>
      <c r="E5" s="8">
        <f>C5*0.411</f>
        <v>0</v>
      </c>
      <c r="F5" s="7" t="s">
        <v>29</v>
      </c>
      <c r="G5" s="5"/>
      <c r="H5" s="3" t="s">
        <v>16</v>
      </c>
      <c r="I5" s="8">
        <f>G5*0.411</f>
        <v>0</v>
      </c>
      <c r="J5" s="7" t="s">
        <v>29</v>
      </c>
      <c r="K5" s="3"/>
    </row>
    <row r="6" spans="1:11" ht="24.95" customHeight="1" x14ac:dyDescent="0.4">
      <c r="A6" s="3" t="s">
        <v>1</v>
      </c>
      <c r="B6" s="3" t="s">
        <v>9</v>
      </c>
      <c r="C6" s="5"/>
      <c r="D6" s="3" t="s">
        <v>17</v>
      </c>
      <c r="E6" s="8">
        <f>C6*2.05</f>
        <v>0</v>
      </c>
      <c r="F6" s="7" t="s">
        <v>29</v>
      </c>
      <c r="G6" s="5"/>
      <c r="H6" s="3" t="s">
        <v>17</v>
      </c>
      <c r="I6" s="8">
        <f>G6*2.05</f>
        <v>0</v>
      </c>
      <c r="J6" s="7" t="s">
        <v>29</v>
      </c>
      <c r="K6" s="3"/>
    </row>
    <row r="7" spans="1:11" ht="24.95" customHeight="1" x14ac:dyDescent="0.4">
      <c r="A7" s="3" t="s">
        <v>2</v>
      </c>
      <c r="B7" s="3" t="s">
        <v>12</v>
      </c>
      <c r="C7" s="5"/>
      <c r="D7" s="3" t="s">
        <v>18</v>
      </c>
      <c r="E7" s="8">
        <f>C7*2.99</f>
        <v>0</v>
      </c>
      <c r="F7" s="7" t="s">
        <v>29</v>
      </c>
      <c r="G7" s="5"/>
      <c r="H7" s="3" t="s">
        <v>18</v>
      </c>
      <c r="I7" s="8">
        <f>G7*2.99</f>
        <v>0</v>
      </c>
      <c r="J7" s="7" t="s">
        <v>29</v>
      </c>
      <c r="K7" s="3"/>
    </row>
    <row r="8" spans="1:11" ht="24.95" customHeight="1" x14ac:dyDescent="0.4">
      <c r="A8" s="3" t="s">
        <v>3</v>
      </c>
      <c r="B8" s="3" t="s">
        <v>23</v>
      </c>
      <c r="C8" s="5"/>
      <c r="D8" s="3" t="s">
        <v>19</v>
      </c>
      <c r="E8" s="8">
        <f>C8*2.5</f>
        <v>0</v>
      </c>
      <c r="F8" s="7" t="s">
        <v>29</v>
      </c>
      <c r="G8" s="5"/>
      <c r="H8" s="3" t="s">
        <v>19</v>
      </c>
      <c r="I8" s="8">
        <f>G8*2.5</f>
        <v>0</v>
      </c>
      <c r="J8" s="7" t="s">
        <v>29</v>
      </c>
      <c r="K8" s="3"/>
    </row>
    <row r="9" spans="1:11" ht="24.95" customHeight="1" x14ac:dyDescent="0.4">
      <c r="A9" s="3" t="s">
        <v>4</v>
      </c>
      <c r="B9" s="3" t="s">
        <v>24</v>
      </c>
      <c r="C9" s="5"/>
      <c r="D9" s="3" t="s">
        <v>19</v>
      </c>
      <c r="E9" s="8">
        <f>C9*2.75</f>
        <v>0</v>
      </c>
      <c r="F9" s="7" t="s">
        <v>29</v>
      </c>
      <c r="G9" s="5"/>
      <c r="H9" s="3" t="s">
        <v>19</v>
      </c>
      <c r="I9" s="8">
        <f>G9*2.75</f>
        <v>0</v>
      </c>
      <c r="J9" s="7" t="s">
        <v>29</v>
      </c>
      <c r="K9" s="3"/>
    </row>
    <row r="10" spans="1:11" ht="24.95" customHeight="1" x14ac:dyDescent="0.4">
      <c r="A10" s="3" t="s">
        <v>22</v>
      </c>
      <c r="B10" s="3" t="s">
        <v>28</v>
      </c>
      <c r="C10" s="3"/>
      <c r="D10" s="3"/>
      <c r="E10" s="8">
        <f>SUM(E5:E9)</f>
        <v>0</v>
      </c>
      <c r="F10" s="7" t="s">
        <v>29</v>
      </c>
      <c r="G10" s="3"/>
      <c r="H10" s="3"/>
      <c r="I10" s="8">
        <f>SUM(I5:I9)</f>
        <v>0</v>
      </c>
      <c r="J10" s="7" t="s">
        <v>29</v>
      </c>
      <c r="K10" s="4" t="e">
        <f>(E10-I10)/E10</f>
        <v>#DIV/0!</v>
      </c>
    </row>
    <row r="12" spans="1:11" x14ac:dyDescent="0.4">
      <c r="A12" t="s">
        <v>6</v>
      </c>
      <c r="B12" t="s">
        <v>7</v>
      </c>
    </row>
    <row r="13" spans="1:11" x14ac:dyDescent="0.4">
      <c r="A13" t="s">
        <v>10</v>
      </c>
      <c r="B13" t="s">
        <v>11</v>
      </c>
    </row>
    <row r="14" spans="1:11" x14ac:dyDescent="0.4">
      <c r="A14" t="s">
        <v>13</v>
      </c>
      <c r="B14" t="s">
        <v>14</v>
      </c>
    </row>
    <row r="15" spans="1:11" x14ac:dyDescent="0.4">
      <c r="A15" t="s">
        <v>20</v>
      </c>
      <c r="B15" t="s">
        <v>32</v>
      </c>
    </row>
  </sheetData>
  <mergeCells count="7">
    <mergeCell ref="K3:K4"/>
    <mergeCell ref="A3:A4"/>
    <mergeCell ref="B3:B4"/>
    <mergeCell ref="C3:F3"/>
    <mergeCell ref="G3:J3"/>
    <mergeCell ref="E4:F4"/>
    <mergeCell ref="I4:J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2">
      <vt:variant>
        <vt:lpstr>ワークシート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2026-05-08T06:42:07Z</dcterms:created>
  <dcterms:modified xsi:type="dcterms:W3CDTF">2026-05-08T07:27:18Z</dcterms:modified>
</cp:coreProperties>
</file>