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1050E1C-C35C-41FD-BC01-FFA555146B17}" revIDLastSave="0" xr10:uidLastSave="{00000000-0000-0000-0000-000000000000}"/>
  <bookViews>
    <workbookView activeTab="1" firstSheet="1" windowHeight="6240" windowWidth="13200" xWindow="32760" yWindow="456"/>
  </bookViews>
  <sheets>
    <sheet r:id="rId1" name="回復済み_Sheet1" sheetId="1" state="veryHidden"/>
    <sheet r:id="rId2" name="2-1" sheetId="4"/>
  </sheets>
  <definedNames>
    <definedName hidden="1" localSheetId="1" name="_Fill">'2-1'!$A$27:$A$99</definedName>
    <definedName hidden="1" name="_Fill">#REF!</definedName>
    <definedName localSheetId="1" name="_xlnm.Print_Area">'2-1'!$A$1:$N$132</definedName>
  </definedNames>
  <calcPr calcId="191029" calcOnSave="0"/>
</workbook>
</file>

<file path=xl/calcChain.xml><?xml version="1.0" encoding="utf-8"?>
<calcChain xmlns="http://schemas.openxmlformats.org/spreadsheetml/2006/main">
  <c r="I130" i="4" l="1"/>
  <c r="H130" i="4"/>
  <c r="G130" i="4"/>
  <c r="I129" i="4"/>
  <c r="I127" i="4"/>
  <c r="I128" i="4"/>
  <c r="H128" i="4"/>
  <c r="G128" i="4"/>
  <c r="I126" i="4"/>
  <c r="C127" i="4"/>
  <c r="G129" i="4"/>
  <c r="C126" i="4"/>
  <c r="C124" i="4"/>
  <c r="I125" i="4"/>
  <c r="H125" i="4"/>
  <c r="I120" i="4"/>
  <c r="I121" i="4"/>
  <c r="I123" i="4"/>
  <c r="I122" i="4"/>
  <c r="H122" i="4"/>
  <c r="G122" i="4"/>
  <c r="I119" i="4"/>
  <c r="H123" i="4"/>
  <c r="G123" i="4"/>
  <c r="H120" i="4"/>
  <c r="G120" i="4"/>
  <c r="H121" i="4"/>
  <c r="I118" i="4"/>
  <c r="G121" i="4"/>
  <c r="H119" i="4"/>
  <c r="G119" i="4"/>
  <c r="H118" i="4"/>
  <c r="G118" i="4"/>
  <c r="I117" i="4"/>
  <c r="H117" i="4"/>
  <c r="G117" i="4"/>
  <c r="I115" i="4"/>
  <c r="I116" i="4"/>
  <c r="H115" i="4"/>
  <c r="G115" i="4"/>
  <c r="I114" i="4"/>
  <c r="H116" i="4"/>
  <c r="G116" i="4"/>
  <c r="H114" i="4"/>
  <c r="G114" i="4"/>
  <c r="C111" i="4"/>
  <c r="I111" i="4"/>
  <c r="H111" i="4"/>
  <c r="I113" i="4"/>
  <c r="H113" i="4"/>
  <c r="G113" i="4"/>
  <c r="H112" i="4"/>
  <c r="G112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G125" i="4"/>
  <c r="G124" i="4"/>
  <c r="G111" i="4"/>
  <c r="I124" i="4"/>
  <c r="G126" i="4"/>
  <c r="I112" i="4"/>
  <c r="H129" i="4"/>
  <c r="H126" i="4"/>
  <c r="H124" i="4"/>
  <c r="G127" i="4"/>
  <c r="H127" i="4"/>
</calcChain>
</file>

<file path=xl/sharedStrings.xml><?xml version="1.0" encoding="utf-8"?>
<sst xmlns="http://schemas.openxmlformats.org/spreadsheetml/2006/main" count="269" uniqueCount="44">
  <si>
    <t>備　　　考</t>
  </si>
  <si>
    <t xml:space="preserve">… </t>
  </si>
  <si>
    <t>額田郡史</t>
  </si>
  <si>
    <t>額田郡地誌</t>
  </si>
  <si>
    <t>町制施行</t>
  </si>
  <si>
    <t>戸籍及び寄留</t>
  </si>
  <si>
    <t>男川村の一部合併</t>
  </si>
  <si>
    <t>大正元年度</t>
  </si>
  <si>
    <t>広幡町合併</t>
  </si>
  <si>
    <t>昭和元年度</t>
  </si>
  <si>
    <t>旧矢作町の一部安城市へ編入</t>
  </si>
  <si>
    <t>平成元年度</t>
  </si>
  <si>
    <t>年　度</t>
    <phoneticPr fontId="6"/>
  </si>
  <si>
    <t>三島村、乙見村の一部合併</t>
    <phoneticPr fontId="6"/>
  </si>
  <si>
    <t>…</t>
    <phoneticPr fontId="6"/>
  </si>
  <si>
    <r>
      <t>資料：</t>
    </r>
    <r>
      <rPr>
        <sz val="11"/>
        <rFont val="ＭＳ Ｐ明朝"/>
        <family val="1"/>
        <charset val="128"/>
      </rPr>
      <t>企画課</t>
    </r>
    <rPh sb="3" eb="6">
      <t>キカクカ</t>
    </rPh>
    <phoneticPr fontId="6"/>
  </si>
  <si>
    <t>１月額田町合併</t>
    <rPh sb="1" eb="2">
      <t>ガツ</t>
    </rPh>
    <rPh sb="2" eb="5">
      <t>ヌカタチョウ</t>
    </rPh>
    <rPh sb="5" eb="7">
      <t>ガッペイ</t>
    </rPh>
    <phoneticPr fontId="6"/>
  </si>
  <si>
    <t>７月市制施行</t>
    <rPh sb="1" eb="2">
      <t>ガツ</t>
    </rPh>
    <phoneticPr fontId="6"/>
  </si>
  <si>
    <t>９月岡崎村他３村合併</t>
    <rPh sb="1" eb="2">
      <t>ガツ</t>
    </rPh>
    <rPh sb="5" eb="6">
      <t>ホカ</t>
    </rPh>
    <phoneticPr fontId="6"/>
  </si>
  <si>
    <t>１２月戸籍新法施行</t>
    <rPh sb="2" eb="3">
      <t>ガツ</t>
    </rPh>
    <phoneticPr fontId="6"/>
  </si>
  <si>
    <t>７月戦災</t>
    <phoneticPr fontId="6"/>
  </si>
  <si>
    <t>６月住民登録法施行</t>
    <rPh sb="1" eb="2">
      <t>ガツ</t>
    </rPh>
    <phoneticPr fontId="6"/>
  </si>
  <si>
    <t>４月外国人登録法施行</t>
    <rPh sb="1" eb="2">
      <t>ガツ</t>
    </rPh>
    <phoneticPr fontId="6"/>
  </si>
  <si>
    <t>２月岩津町他７町村合併</t>
    <rPh sb="1" eb="2">
      <t>ガツ</t>
    </rPh>
    <rPh sb="5" eb="6">
      <t>ホカ</t>
    </rPh>
    <phoneticPr fontId="6"/>
  </si>
  <si>
    <t>４月矢作町合併</t>
    <rPh sb="1" eb="2">
      <t>ガツ</t>
    </rPh>
    <phoneticPr fontId="6"/>
  </si>
  <si>
    <t>１０月六ツ美町合併</t>
    <rPh sb="2" eb="3">
      <t>ガツ</t>
    </rPh>
    <phoneticPr fontId="6"/>
  </si>
  <si>
    <t>７月住民基本台帳法施行</t>
    <rPh sb="1" eb="2">
      <t>ガツ</t>
    </rPh>
    <phoneticPr fontId="6"/>
  </si>
  <si>
    <t>総　数
（人）</t>
    <rPh sb="5" eb="6">
      <t>ニン</t>
    </rPh>
    <phoneticPr fontId="6"/>
  </si>
  <si>
    <t>男
（人）</t>
    <rPh sb="3" eb="4">
      <t>ニン</t>
    </rPh>
    <phoneticPr fontId="6"/>
  </si>
  <si>
    <t>世帯数
（世帯）</t>
    <rPh sb="5" eb="7">
      <t>セタイ</t>
    </rPh>
    <phoneticPr fontId="6"/>
  </si>
  <si>
    <t>１世帯当たり人口
（人）</t>
    <rPh sb="10" eb="11">
      <t>ニン</t>
    </rPh>
    <phoneticPr fontId="6"/>
  </si>
  <si>
    <t>１k㎡あたり
人口密度
（人）</t>
    <rPh sb="7" eb="9">
      <t>ジンコウ</t>
    </rPh>
    <rPh sb="9" eb="11">
      <t>ミツド</t>
    </rPh>
    <rPh sb="13" eb="14">
      <t>ニン</t>
    </rPh>
    <phoneticPr fontId="6"/>
  </si>
  <si>
    <t>人口
増加率
（％）</t>
    <phoneticPr fontId="6"/>
  </si>
  <si>
    <t>0～14歳人口割合
（％）</t>
    <rPh sb="4" eb="5">
      <t>サイ</t>
    </rPh>
    <rPh sb="5" eb="7">
      <t>ジンコウ</t>
    </rPh>
    <rPh sb="7" eb="9">
      <t>ワリアイ</t>
    </rPh>
    <phoneticPr fontId="6"/>
  </si>
  <si>
    <t>15～64歳人口割合
（％）</t>
    <rPh sb="5" eb="6">
      <t>サイ</t>
    </rPh>
    <rPh sb="6" eb="8">
      <t>ジンコウ</t>
    </rPh>
    <rPh sb="8" eb="10">
      <t>ワリアイ</t>
    </rPh>
    <phoneticPr fontId="6"/>
  </si>
  <si>
    <t>65歳以上人口割合
（％）</t>
    <rPh sb="2" eb="3">
      <t>サイ</t>
    </rPh>
    <rPh sb="3" eb="5">
      <t>イジョウ</t>
    </rPh>
    <rPh sb="5" eb="7">
      <t>ジンコウ</t>
    </rPh>
    <rPh sb="7" eb="9">
      <t>ワリアイ</t>
    </rPh>
    <phoneticPr fontId="6"/>
  </si>
  <si>
    <t>女
（人）</t>
    <rPh sb="3" eb="4">
      <t>ニン</t>
    </rPh>
    <phoneticPr fontId="6"/>
  </si>
  <si>
    <t>各年度末3月31日現在</t>
    <rPh sb="5" eb="6">
      <t>ガツ</t>
    </rPh>
    <rPh sb="8" eb="9">
      <t>ニチ</t>
    </rPh>
    <rPh sb="9" eb="11">
      <t>ゲンザイ</t>
    </rPh>
    <phoneticPr fontId="6"/>
  </si>
  <si>
    <t>２-１ 人口・世帯数等（年度別）</t>
    <phoneticPr fontId="6"/>
  </si>
  <si>
    <t>明治12年度</t>
    <phoneticPr fontId="6"/>
  </si>
  <si>
    <t>７月外国人登録法廃止</t>
    <rPh sb="1" eb="2">
      <t>ガツ</t>
    </rPh>
    <rPh sb="2" eb="4">
      <t>ガイコク</t>
    </rPh>
    <rPh sb="4" eb="5">
      <t>ジン</t>
    </rPh>
    <rPh sb="5" eb="7">
      <t>トウロク</t>
    </rPh>
    <rPh sb="7" eb="8">
      <t>ホウ</t>
    </rPh>
    <rPh sb="8" eb="10">
      <t>ハイシ</t>
    </rPh>
    <phoneticPr fontId="6"/>
  </si>
  <si>
    <t>…</t>
  </si>
  <si>
    <t>昭和37年度</t>
    <rPh sb="0" eb="2">
      <t>ショウワ</t>
    </rPh>
    <rPh sb="4" eb="5">
      <t>ネン</t>
    </rPh>
    <rPh sb="5" eb="6">
      <t>ド</t>
    </rPh>
    <phoneticPr fontId="6"/>
  </si>
  <si>
    <t>令和元年度</t>
    <rPh sb="0" eb="2">
      <t>レイワ</t>
    </rPh>
    <rPh sb="2" eb="5">
      <t>ガンネンド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</si>
</sst>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&quot;-&quot;"/>
    <numFmt numFmtId="177" formatCode="0.00_);[Red]\(0.00\)"/>
    <numFmt numFmtId="179" formatCode="#,##0.00_);[Red]\(#,##0.00\)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7" fontId="9" fillId="0" borderId="5" xfId="0" applyNumberFormat="1" applyFont="1" applyBorder="1" applyAlignment="1" applyProtection="1">
      <alignment vertical="center"/>
    </xf>
    <xf numFmtId="37" fontId="9" fillId="0" borderId="0" xfId="0" applyNumberFormat="1" applyFont="1" applyBorder="1" applyAlignment="1" applyProtection="1">
      <alignment vertical="center"/>
    </xf>
    <xf numFmtId="2" fontId="9" fillId="0" borderId="0" xfId="0" applyNumberFormat="1" applyFont="1" applyBorder="1" applyAlignment="1" applyProtection="1">
      <alignment vertical="center"/>
    </xf>
    <xf numFmtId="179" fontId="9" fillId="0" borderId="0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37" fontId="9" fillId="0" borderId="0" xfId="0" applyNumberFormat="1" applyFont="1" applyAlignment="1" applyProtection="1">
      <alignment horizontal="right" vertical="center"/>
    </xf>
    <xf numFmtId="37" fontId="9" fillId="0" borderId="0" xfId="0" applyNumberFormat="1" applyFont="1" applyAlignment="1" applyProtection="1">
      <alignment vertical="center"/>
    </xf>
    <xf numFmtId="2" fontId="9" fillId="0" borderId="0" xfId="0" applyNumberFormat="1" applyFont="1" applyAlignment="1" applyProtection="1">
      <alignment vertical="center"/>
    </xf>
    <xf numFmtId="2" fontId="9" fillId="0" borderId="0" xfId="0" applyNumberFormat="1" applyFont="1" applyAlignment="1" applyProtection="1">
      <alignment horizontal="right" vertical="center"/>
    </xf>
    <xf numFmtId="0" fontId="9" fillId="0" borderId="6" xfId="0" applyFont="1" applyBorder="1" applyAlignment="1">
      <alignment vertical="center"/>
    </xf>
    <xf numFmtId="179" fontId="9" fillId="0" borderId="0" xfId="0" applyNumberFormat="1" applyFont="1" applyAlignment="1" applyProtection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7" fontId="9" fillId="0" borderId="0" xfId="0" applyNumberFormat="1" applyFont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38" fontId="9" fillId="0" borderId="0" xfId="5" applyFont="1" applyBorder="1" applyAlignment="1">
      <alignment horizontal="right" vertical="center"/>
    </xf>
    <xf numFmtId="177" fontId="9" fillId="0" borderId="0" xfId="0" applyNumberFormat="1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0" fontId="9" fillId="0" borderId="8" xfId="0" applyFont="1" applyBorder="1" applyAlignment="1">
      <alignment vertical="center"/>
    </xf>
    <xf numFmtId="2" fontId="9" fillId="0" borderId="0" xfId="0" applyNumberFormat="1" applyFont="1" applyBorder="1" applyAlignment="1" applyProtection="1">
      <alignment horizontal="right" vertical="center"/>
    </xf>
    <xf numFmtId="37" fontId="9" fillId="0" borderId="0" xfId="0" applyNumberFormat="1" applyFont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7" fontId="9" fillId="0" borderId="10" xfId="0" applyNumberFormat="1" applyFont="1" applyBorder="1" applyAlignment="1" applyProtection="1">
      <alignment vertical="center"/>
    </xf>
    <xf numFmtId="37" fontId="9" fillId="0" borderId="11" xfId="0" applyNumberFormat="1" applyFont="1" applyBorder="1" applyAlignment="1" applyProtection="1">
      <alignment vertical="center"/>
    </xf>
    <xf numFmtId="2" fontId="9" fillId="0" borderId="11" xfId="0" applyNumberFormat="1" applyFont="1" applyBorder="1" applyAlignment="1" applyProtection="1">
      <alignment vertical="center"/>
    </xf>
    <xf numFmtId="179" fontId="9" fillId="0" borderId="11" xfId="0" applyNumberFormat="1" applyFont="1" applyBorder="1" applyAlignment="1" applyProtection="1">
      <alignment vertical="center"/>
    </xf>
    <xf numFmtId="2" fontId="9" fillId="0" borderId="11" xfId="0" applyNumberFormat="1" applyFont="1" applyBorder="1" applyAlignment="1" applyProtection="1">
      <alignment horizontal="right" vertical="center"/>
    </xf>
    <xf numFmtId="0" fontId="9" fillId="0" borderId="11" xfId="0" applyFont="1" applyBorder="1" applyAlignment="1">
      <alignment vertical="center"/>
    </xf>
    <xf numFmtId="38" fontId="9" fillId="0" borderId="0" xfId="5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 applyProtection="1">
      <alignment vertical="center"/>
    </xf>
    <xf numFmtId="179" fontId="9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 applyProtection="1">
      <alignment vertical="center"/>
    </xf>
    <xf numFmtId="37" fontId="9" fillId="2" borderId="0" xfId="0" applyNumberFormat="1" applyFont="1" applyFill="1" applyBorder="1" applyAlignment="1" applyProtection="1">
      <alignment vertical="center"/>
    </xf>
    <xf numFmtId="38" fontId="9" fillId="2" borderId="0" xfId="5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 applyProtection="1">
      <alignment vertical="center"/>
    </xf>
    <xf numFmtId="179" fontId="9" fillId="2" borderId="0" xfId="0" applyNumberFormat="1" applyFont="1" applyFill="1" applyBorder="1" applyAlignment="1" applyProtection="1">
      <alignment vertical="center"/>
    </xf>
    <xf numFmtId="2" fontId="9" fillId="2" borderId="0" xfId="0" applyNumberFormat="1" applyFont="1" applyFill="1" applyBorder="1" applyAlignment="1">
      <alignment vertical="center"/>
    </xf>
    <xf numFmtId="177" fontId="9" fillId="2" borderId="0" xfId="0" applyNumberFormat="1" applyFont="1" applyFill="1" applyBorder="1" applyAlignment="1">
      <alignment vertical="center"/>
    </xf>
    <xf numFmtId="177" fontId="9" fillId="2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horizontal="left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M141"/>
  <sheetViews>
    <sheetView showGridLines="0" tabSelected="1" defaultGridColor="0" view="pageBreakPreview" topLeftCell="A120" colorId="22" zoomScaleNormal="85" zoomScaleSheetLayoutView="100" workbookViewId="0">
      <selection activeCell="P81" sqref="P81"/>
    </sheetView>
  </sheetViews>
  <sheetFormatPr defaultColWidth="8.59765625" defaultRowHeight="13.2"/>
  <cols>
    <col min="1" max="1" width="1.59765625" style="10" customWidth="1"/>
    <col min="2" max="2" width="10.59765625" style="10" customWidth="1"/>
    <col min="3" max="6" width="9.19921875" style="10" bestFit="1" customWidth="1"/>
    <col min="7" max="7" width="8.19921875" style="10" bestFit="1" customWidth="1"/>
    <col min="8" max="8" width="9.796875" style="10" bestFit="1" customWidth="1"/>
    <col min="9" max="9" width="8.09765625" style="10" bestFit="1" customWidth="1"/>
    <col min="10" max="10" width="9" style="10" customWidth="1"/>
    <col min="11" max="11" width="9.19921875" style="10" bestFit="1" customWidth="1"/>
    <col min="12" max="12" width="9.09765625" style="10" customWidth="1"/>
    <col min="13" max="13" width="27.5" style="10" bestFit="1" customWidth="1"/>
    <col min="14" max="16384" width="8.59765625" style="10"/>
  </cols>
  <sheetData>
    <row r="1" spans="2:13" ht="23.4">
      <c r="B1" s="54" t="s">
        <v>38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2:13" ht="13.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1"/>
    </row>
    <row r="3" spans="2:13" ht="4.5" customHeight="1" thickBot="1">
      <c r="M3" s="11"/>
    </row>
    <row r="4" spans="2:13" ht="39.6">
      <c r="B4" s="3" t="s">
        <v>12</v>
      </c>
      <c r="C4" s="1" t="s">
        <v>27</v>
      </c>
      <c r="D4" s="1" t="s">
        <v>28</v>
      </c>
      <c r="E4" s="1" t="s">
        <v>36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M4" s="4" t="s">
        <v>0</v>
      </c>
    </row>
    <row r="5" spans="2:13" ht="21.75" customHeight="1">
      <c r="B5" s="12" t="s">
        <v>39</v>
      </c>
      <c r="C5" s="5">
        <v>13508</v>
      </c>
      <c r="D5" s="13" t="s">
        <v>1</v>
      </c>
      <c r="E5" s="13" t="s">
        <v>1</v>
      </c>
      <c r="F5" s="14">
        <v>4079</v>
      </c>
      <c r="G5" s="15">
        <v>3.31</v>
      </c>
      <c r="H5" s="13" t="s">
        <v>1</v>
      </c>
      <c r="I5" s="15">
        <v>5.51</v>
      </c>
      <c r="J5" s="16" t="s">
        <v>14</v>
      </c>
      <c r="K5" s="16" t="s">
        <v>14</v>
      </c>
      <c r="L5" s="16" t="s">
        <v>14</v>
      </c>
      <c r="M5" s="17" t="s">
        <v>2</v>
      </c>
    </row>
    <row r="6" spans="2:13" ht="21.75" customHeight="1">
      <c r="B6" s="12">
        <v>17</v>
      </c>
      <c r="C6" s="5">
        <v>12508</v>
      </c>
      <c r="D6" s="13" t="s">
        <v>1</v>
      </c>
      <c r="E6" s="13" t="s">
        <v>1</v>
      </c>
      <c r="F6" s="14">
        <v>3432</v>
      </c>
      <c r="G6" s="15">
        <v>3.64</v>
      </c>
      <c r="H6" s="13" t="s">
        <v>1</v>
      </c>
      <c r="I6" s="15">
        <v>-7.4</v>
      </c>
      <c r="J6" s="16" t="s">
        <v>14</v>
      </c>
      <c r="K6" s="16" t="s">
        <v>14</v>
      </c>
      <c r="L6" s="16" t="s">
        <v>14</v>
      </c>
      <c r="M6" s="10" t="s">
        <v>3</v>
      </c>
    </row>
    <row r="7" spans="2:13" ht="21.75" customHeight="1">
      <c r="B7" s="12">
        <v>22</v>
      </c>
      <c r="C7" s="5">
        <v>15778</v>
      </c>
      <c r="D7" s="13" t="s">
        <v>1</v>
      </c>
      <c r="E7" s="13" t="s">
        <v>1</v>
      </c>
      <c r="F7" s="14">
        <v>3956</v>
      </c>
      <c r="G7" s="15">
        <v>3.99</v>
      </c>
      <c r="H7" s="18">
        <v>3876.6584766584765</v>
      </c>
      <c r="I7" s="15">
        <v>26.14</v>
      </c>
      <c r="J7" s="16" t="s">
        <v>14</v>
      </c>
      <c r="K7" s="16" t="s">
        <v>14</v>
      </c>
      <c r="L7" s="16" t="s">
        <v>14</v>
      </c>
      <c r="M7" s="10" t="s">
        <v>4</v>
      </c>
    </row>
    <row r="8" spans="2:13" ht="21.75" customHeight="1">
      <c r="B8" s="12">
        <v>27</v>
      </c>
      <c r="C8" s="5">
        <v>17033</v>
      </c>
      <c r="D8" s="13" t="s">
        <v>1</v>
      </c>
      <c r="E8" s="13" t="s">
        <v>1</v>
      </c>
      <c r="F8" s="14">
        <v>4250</v>
      </c>
      <c r="G8" s="15">
        <v>4.01</v>
      </c>
      <c r="H8" s="18">
        <v>4185.0122850122843</v>
      </c>
      <c r="I8" s="15">
        <v>7.95</v>
      </c>
      <c r="J8" s="16" t="s">
        <v>14</v>
      </c>
      <c r="K8" s="16" t="s">
        <v>14</v>
      </c>
      <c r="L8" s="16" t="s">
        <v>14</v>
      </c>
      <c r="M8" s="10" t="s">
        <v>5</v>
      </c>
    </row>
    <row r="9" spans="2:13" ht="21.75" customHeight="1">
      <c r="B9" s="12">
        <v>35</v>
      </c>
      <c r="C9" s="5">
        <v>19514</v>
      </c>
      <c r="D9" s="13" t="s">
        <v>1</v>
      </c>
      <c r="E9" s="13" t="s">
        <v>1</v>
      </c>
      <c r="F9" s="14">
        <v>4677</v>
      </c>
      <c r="G9" s="15">
        <v>4.17</v>
      </c>
      <c r="H9" s="18">
        <v>3535.144927536232</v>
      </c>
      <c r="I9" s="15">
        <v>14.57</v>
      </c>
      <c r="J9" s="16" t="s">
        <v>14</v>
      </c>
      <c r="K9" s="16" t="s">
        <v>14</v>
      </c>
      <c r="L9" s="16" t="s">
        <v>14</v>
      </c>
      <c r="M9" s="10" t="s">
        <v>6</v>
      </c>
    </row>
    <row r="10" spans="2:13" ht="21.75" customHeight="1">
      <c r="B10" s="12">
        <v>39</v>
      </c>
      <c r="C10" s="5">
        <v>23867</v>
      </c>
      <c r="D10" s="14">
        <v>11709</v>
      </c>
      <c r="E10" s="14">
        <v>12158</v>
      </c>
      <c r="F10" s="14">
        <v>5180</v>
      </c>
      <c r="G10" s="15">
        <v>4.6100000000000003</v>
      </c>
      <c r="H10" s="18">
        <v>1550.8122157244964</v>
      </c>
      <c r="I10" s="15">
        <v>22.31</v>
      </c>
      <c r="J10" s="16" t="s">
        <v>14</v>
      </c>
      <c r="K10" s="16" t="s">
        <v>14</v>
      </c>
      <c r="L10" s="16" t="s">
        <v>14</v>
      </c>
      <c r="M10" s="19" t="s">
        <v>13</v>
      </c>
    </row>
    <row r="11" spans="2:13" ht="21.75" customHeight="1">
      <c r="B11" s="12">
        <v>42</v>
      </c>
      <c r="C11" s="5">
        <v>25452</v>
      </c>
      <c r="D11" s="14">
        <v>12652</v>
      </c>
      <c r="E11" s="14">
        <v>12800</v>
      </c>
      <c r="F11" s="14">
        <v>5908</v>
      </c>
      <c r="G11" s="15">
        <v>4.3099999999999996</v>
      </c>
      <c r="H11" s="18">
        <v>1653.8011695906432</v>
      </c>
      <c r="I11" s="15">
        <v>6.64</v>
      </c>
      <c r="J11" s="16" t="s">
        <v>14</v>
      </c>
      <c r="K11" s="16" t="s">
        <v>14</v>
      </c>
      <c r="L11" s="16" t="s">
        <v>14</v>
      </c>
    </row>
    <row r="12" spans="2:13" ht="21.75" customHeight="1">
      <c r="B12" s="12" t="s">
        <v>7</v>
      </c>
      <c r="C12" s="5">
        <v>29161</v>
      </c>
      <c r="D12" s="14">
        <v>14044</v>
      </c>
      <c r="E12" s="14">
        <v>15117</v>
      </c>
      <c r="F12" s="14">
        <v>6032</v>
      </c>
      <c r="G12" s="15">
        <v>4.83</v>
      </c>
      <c r="H12" s="18">
        <v>1894.8018193632229</v>
      </c>
      <c r="I12" s="15">
        <v>14.57</v>
      </c>
      <c r="J12" s="16" t="s">
        <v>14</v>
      </c>
      <c r="K12" s="16" t="s">
        <v>14</v>
      </c>
      <c r="L12" s="16" t="s">
        <v>14</v>
      </c>
    </row>
    <row r="13" spans="2:13" ht="21.75" customHeight="1">
      <c r="B13" s="12">
        <v>2</v>
      </c>
      <c r="C13" s="5">
        <v>30202</v>
      </c>
      <c r="D13" s="14">
        <v>14296</v>
      </c>
      <c r="E13" s="14">
        <v>15906</v>
      </c>
      <c r="F13" s="14">
        <v>6407</v>
      </c>
      <c r="G13" s="15">
        <v>4.71</v>
      </c>
      <c r="H13" s="18">
        <v>1962.4431448992852</v>
      </c>
      <c r="I13" s="15">
        <v>3.57</v>
      </c>
      <c r="J13" s="16" t="s">
        <v>14</v>
      </c>
      <c r="K13" s="16" t="s">
        <v>14</v>
      </c>
      <c r="L13" s="16" t="s">
        <v>14</v>
      </c>
    </row>
    <row r="14" spans="2:13" ht="21.75" customHeight="1">
      <c r="B14" s="12">
        <v>3</v>
      </c>
      <c r="C14" s="5">
        <v>33829</v>
      </c>
      <c r="D14" s="14">
        <v>16313</v>
      </c>
      <c r="E14" s="14">
        <v>17516</v>
      </c>
      <c r="F14" s="14">
        <v>7384</v>
      </c>
      <c r="G14" s="15">
        <v>4.58</v>
      </c>
      <c r="H14" s="18">
        <v>1718.9532520325204</v>
      </c>
      <c r="I14" s="15">
        <v>12.01</v>
      </c>
      <c r="J14" s="16" t="s">
        <v>14</v>
      </c>
      <c r="K14" s="16" t="s">
        <v>14</v>
      </c>
      <c r="L14" s="16" t="s">
        <v>14</v>
      </c>
      <c r="M14" s="10" t="s">
        <v>8</v>
      </c>
    </row>
    <row r="15" spans="2:13" ht="21.75" customHeight="1">
      <c r="B15" s="12">
        <v>4</v>
      </c>
      <c r="C15" s="5">
        <v>34895</v>
      </c>
      <c r="D15" s="14">
        <v>16485</v>
      </c>
      <c r="E15" s="14">
        <v>18410</v>
      </c>
      <c r="F15" s="14">
        <v>7687</v>
      </c>
      <c r="G15" s="15">
        <v>4.54</v>
      </c>
      <c r="H15" s="18">
        <v>1773.1199186991871</v>
      </c>
      <c r="I15" s="15">
        <v>3.15</v>
      </c>
      <c r="J15" s="16" t="s">
        <v>14</v>
      </c>
      <c r="K15" s="16" t="s">
        <v>14</v>
      </c>
      <c r="L15" s="16" t="s">
        <v>14</v>
      </c>
    </row>
    <row r="16" spans="2:13" ht="21.75" customHeight="1">
      <c r="B16" s="12">
        <v>5</v>
      </c>
      <c r="C16" s="5">
        <v>37639</v>
      </c>
      <c r="D16" s="14">
        <v>17607</v>
      </c>
      <c r="E16" s="14">
        <v>20032</v>
      </c>
      <c r="F16" s="14">
        <v>8401</v>
      </c>
      <c r="G16" s="15">
        <v>4.4800000000000004</v>
      </c>
      <c r="H16" s="18">
        <v>1912.55081300813</v>
      </c>
      <c r="I16" s="15">
        <v>7.86</v>
      </c>
      <c r="J16" s="16" t="s">
        <v>14</v>
      </c>
      <c r="K16" s="16" t="s">
        <v>14</v>
      </c>
      <c r="L16" s="16" t="s">
        <v>14</v>
      </c>
      <c r="M16" s="10" t="s">
        <v>17</v>
      </c>
    </row>
    <row r="17" spans="2:13" ht="21.75" customHeight="1">
      <c r="B17" s="12">
        <v>6</v>
      </c>
      <c r="C17" s="5">
        <v>38803</v>
      </c>
      <c r="D17" s="14">
        <v>18166</v>
      </c>
      <c r="E17" s="14">
        <v>20637</v>
      </c>
      <c r="F17" s="14">
        <v>8515</v>
      </c>
      <c r="G17" s="15">
        <v>4.5599999999999996</v>
      </c>
      <c r="H17" s="18">
        <v>1971.6971544715448</v>
      </c>
      <c r="I17" s="15">
        <v>3.09</v>
      </c>
      <c r="J17" s="16" t="s">
        <v>14</v>
      </c>
      <c r="K17" s="16" t="s">
        <v>14</v>
      </c>
      <c r="L17" s="16" t="s">
        <v>14</v>
      </c>
    </row>
    <row r="18" spans="2:13" ht="21.75" customHeight="1">
      <c r="B18" s="12">
        <v>7</v>
      </c>
      <c r="C18" s="5">
        <v>39646</v>
      </c>
      <c r="D18" s="14">
        <v>18564</v>
      </c>
      <c r="E18" s="14">
        <v>21082</v>
      </c>
      <c r="F18" s="14">
        <v>8617</v>
      </c>
      <c r="G18" s="15">
        <v>4.5999999999999996</v>
      </c>
      <c r="H18" s="18">
        <v>2014.5325203252032</v>
      </c>
      <c r="I18" s="15">
        <v>2.17</v>
      </c>
      <c r="J18" s="16" t="s">
        <v>14</v>
      </c>
      <c r="K18" s="16" t="s">
        <v>14</v>
      </c>
      <c r="L18" s="16" t="s">
        <v>14</v>
      </c>
    </row>
    <row r="19" spans="2:13" ht="21.75" customHeight="1">
      <c r="B19" s="12">
        <v>8</v>
      </c>
      <c r="C19" s="5">
        <v>40035</v>
      </c>
      <c r="D19" s="14">
        <v>18790</v>
      </c>
      <c r="E19" s="14">
        <v>21245</v>
      </c>
      <c r="F19" s="14">
        <v>9034</v>
      </c>
      <c r="G19" s="15">
        <v>4.43</v>
      </c>
      <c r="H19" s="18">
        <v>2034.2987804878048</v>
      </c>
      <c r="I19" s="15">
        <v>0.98</v>
      </c>
      <c r="J19" s="16" t="s">
        <v>14</v>
      </c>
      <c r="K19" s="16" t="s">
        <v>14</v>
      </c>
      <c r="L19" s="16" t="s">
        <v>14</v>
      </c>
    </row>
    <row r="20" spans="2:13" ht="21.75" customHeight="1">
      <c r="B20" s="12">
        <v>9</v>
      </c>
      <c r="C20" s="5">
        <v>40952</v>
      </c>
      <c r="D20" s="14">
        <v>19537</v>
      </c>
      <c r="E20" s="14">
        <v>21415</v>
      </c>
      <c r="F20" s="14">
        <v>9186</v>
      </c>
      <c r="G20" s="15">
        <v>4.46</v>
      </c>
      <c r="H20" s="18">
        <v>2080.8943089430895</v>
      </c>
      <c r="I20" s="15">
        <v>2.29</v>
      </c>
      <c r="J20" s="16" t="s">
        <v>14</v>
      </c>
      <c r="K20" s="16" t="s">
        <v>14</v>
      </c>
      <c r="L20" s="16" t="s">
        <v>14</v>
      </c>
    </row>
    <row r="21" spans="2:13" ht="21.75" customHeight="1">
      <c r="B21" s="12">
        <v>10</v>
      </c>
      <c r="C21" s="5">
        <v>41684</v>
      </c>
      <c r="D21" s="14">
        <v>19485</v>
      </c>
      <c r="E21" s="14">
        <v>22199</v>
      </c>
      <c r="F21" s="14">
        <v>9308</v>
      </c>
      <c r="G21" s="15">
        <v>4.4800000000000004</v>
      </c>
      <c r="H21" s="18">
        <v>2118.0894308943089</v>
      </c>
      <c r="I21" s="15">
        <v>1.79</v>
      </c>
      <c r="J21" s="16" t="s">
        <v>14</v>
      </c>
      <c r="K21" s="16" t="s">
        <v>14</v>
      </c>
      <c r="L21" s="16" t="s">
        <v>14</v>
      </c>
    </row>
    <row r="22" spans="2:13" ht="21.75" customHeight="1">
      <c r="B22" s="12">
        <v>11</v>
      </c>
      <c r="C22" s="5">
        <v>43525</v>
      </c>
      <c r="D22" s="14">
        <v>20492</v>
      </c>
      <c r="E22" s="14">
        <v>23033</v>
      </c>
      <c r="F22" s="14">
        <v>9609</v>
      </c>
      <c r="G22" s="15">
        <v>4.53</v>
      </c>
      <c r="H22" s="18">
        <v>2211.6361788617887</v>
      </c>
      <c r="I22" s="15">
        <v>4.42</v>
      </c>
      <c r="J22" s="16" t="s">
        <v>14</v>
      </c>
      <c r="K22" s="16" t="s">
        <v>14</v>
      </c>
      <c r="L22" s="16" t="s">
        <v>14</v>
      </c>
    </row>
    <row r="23" spans="2:13" ht="21.75" customHeight="1">
      <c r="B23" s="12">
        <v>12</v>
      </c>
      <c r="C23" s="5">
        <v>44710</v>
      </c>
      <c r="D23" s="14">
        <v>21402</v>
      </c>
      <c r="E23" s="14">
        <v>23308</v>
      </c>
      <c r="F23" s="14">
        <v>10076</v>
      </c>
      <c r="G23" s="15">
        <v>4.4400000000000004</v>
      </c>
      <c r="H23" s="18">
        <v>2271.8495934959351</v>
      </c>
      <c r="I23" s="15">
        <v>2.72</v>
      </c>
      <c r="J23" s="16" t="s">
        <v>14</v>
      </c>
      <c r="K23" s="16" t="s">
        <v>14</v>
      </c>
      <c r="L23" s="16" t="s">
        <v>14</v>
      </c>
    </row>
    <row r="24" spans="2:13" ht="21.75" customHeight="1">
      <c r="B24" s="12">
        <v>13</v>
      </c>
      <c r="C24" s="5">
        <v>46328</v>
      </c>
      <c r="D24" s="14">
        <v>22300</v>
      </c>
      <c r="E24" s="14">
        <v>24028</v>
      </c>
      <c r="F24" s="14">
        <v>10404</v>
      </c>
      <c r="G24" s="15">
        <v>4.45</v>
      </c>
      <c r="H24" s="18">
        <v>2354.0650406504064</v>
      </c>
      <c r="I24" s="15">
        <v>3.62</v>
      </c>
      <c r="J24" s="16" t="s">
        <v>14</v>
      </c>
      <c r="K24" s="16" t="s">
        <v>14</v>
      </c>
      <c r="L24" s="16" t="s">
        <v>14</v>
      </c>
    </row>
    <row r="25" spans="2:13" ht="21.75" customHeight="1">
      <c r="B25" s="12">
        <v>14</v>
      </c>
      <c r="C25" s="5">
        <v>48531</v>
      </c>
      <c r="D25" s="14">
        <v>23343</v>
      </c>
      <c r="E25" s="14">
        <v>25188</v>
      </c>
      <c r="F25" s="14">
        <v>10783</v>
      </c>
      <c r="G25" s="15">
        <v>4.5</v>
      </c>
      <c r="H25" s="18">
        <v>2466.0060975609758</v>
      </c>
      <c r="I25" s="15">
        <v>4.76</v>
      </c>
      <c r="J25" s="16" t="s">
        <v>14</v>
      </c>
      <c r="K25" s="16" t="s">
        <v>14</v>
      </c>
      <c r="L25" s="16" t="s">
        <v>14</v>
      </c>
    </row>
    <row r="26" spans="2:13" ht="21.75" customHeight="1">
      <c r="B26" s="12" t="s">
        <v>9</v>
      </c>
      <c r="C26" s="5">
        <v>50229</v>
      </c>
      <c r="D26" s="14">
        <v>25634</v>
      </c>
      <c r="E26" s="14">
        <v>24595</v>
      </c>
      <c r="F26" s="14">
        <v>11402</v>
      </c>
      <c r="G26" s="15">
        <v>4.41</v>
      </c>
      <c r="H26" s="18">
        <v>2552.2865853658536</v>
      </c>
      <c r="I26" s="15">
        <v>3.5</v>
      </c>
      <c r="J26" s="16" t="s">
        <v>14</v>
      </c>
      <c r="K26" s="16" t="s">
        <v>14</v>
      </c>
      <c r="L26" s="16" t="s">
        <v>14</v>
      </c>
    </row>
    <row r="27" spans="2:13" ht="21.75" customHeight="1">
      <c r="B27" s="12">
        <v>2</v>
      </c>
      <c r="C27" s="5">
        <v>51700</v>
      </c>
      <c r="D27" s="14">
        <v>25292</v>
      </c>
      <c r="E27" s="14">
        <v>26408</v>
      </c>
      <c r="F27" s="14">
        <v>11825</v>
      </c>
      <c r="G27" s="15">
        <v>4.37</v>
      </c>
      <c r="H27" s="18">
        <v>2627.0325203252032</v>
      </c>
      <c r="I27" s="15">
        <v>2.93</v>
      </c>
      <c r="J27" s="16" t="s">
        <v>14</v>
      </c>
      <c r="K27" s="16" t="s">
        <v>14</v>
      </c>
      <c r="L27" s="16" t="s">
        <v>14</v>
      </c>
    </row>
    <row r="28" spans="2:13" ht="21.75" customHeight="1">
      <c r="B28" s="12">
        <v>3</v>
      </c>
      <c r="C28" s="5">
        <v>69641</v>
      </c>
      <c r="D28" s="14">
        <v>33117</v>
      </c>
      <c r="E28" s="14">
        <v>36524</v>
      </c>
      <c r="F28" s="14">
        <v>14768</v>
      </c>
      <c r="G28" s="15">
        <v>4.72</v>
      </c>
      <c r="H28" s="18">
        <v>1369.8072383949645</v>
      </c>
      <c r="I28" s="15">
        <v>34.700000000000003</v>
      </c>
      <c r="J28" s="16" t="s">
        <v>14</v>
      </c>
      <c r="K28" s="16" t="s">
        <v>14</v>
      </c>
      <c r="L28" s="16" t="s">
        <v>14</v>
      </c>
      <c r="M28" s="10" t="s">
        <v>18</v>
      </c>
    </row>
    <row r="29" spans="2:13" ht="21.75" customHeight="1">
      <c r="B29" s="12">
        <v>4</v>
      </c>
      <c r="C29" s="5">
        <v>72067</v>
      </c>
      <c r="D29" s="14">
        <v>34396</v>
      </c>
      <c r="E29" s="14">
        <v>37671</v>
      </c>
      <c r="F29" s="14">
        <v>15427</v>
      </c>
      <c r="G29" s="15">
        <v>4.67</v>
      </c>
      <c r="H29" s="18">
        <v>1417.5255704169945</v>
      </c>
      <c r="I29" s="15">
        <v>3.48</v>
      </c>
      <c r="J29" s="16" t="s">
        <v>14</v>
      </c>
      <c r="K29" s="16" t="s">
        <v>14</v>
      </c>
      <c r="L29" s="16" t="s">
        <v>14</v>
      </c>
    </row>
    <row r="30" spans="2:13" ht="21.75" customHeight="1">
      <c r="B30" s="12">
        <v>5</v>
      </c>
      <c r="C30" s="5">
        <v>65661</v>
      </c>
      <c r="D30" s="14">
        <v>31387</v>
      </c>
      <c r="E30" s="14">
        <v>34274</v>
      </c>
      <c r="F30" s="14">
        <v>15184</v>
      </c>
      <c r="G30" s="15">
        <v>4.32</v>
      </c>
      <c r="H30" s="18">
        <v>1291.522423288749</v>
      </c>
      <c r="I30" s="15">
        <v>-8.89</v>
      </c>
      <c r="J30" s="16" t="s">
        <v>14</v>
      </c>
      <c r="K30" s="16" t="s">
        <v>14</v>
      </c>
      <c r="L30" s="16" t="s">
        <v>14</v>
      </c>
    </row>
    <row r="31" spans="2:13" ht="21.75" customHeight="1">
      <c r="B31" s="12">
        <v>6</v>
      </c>
      <c r="C31" s="5">
        <v>69173</v>
      </c>
      <c r="D31" s="14">
        <v>32992</v>
      </c>
      <c r="E31" s="14">
        <v>36181</v>
      </c>
      <c r="F31" s="14">
        <v>15973</v>
      </c>
      <c r="G31" s="15">
        <v>4.33</v>
      </c>
      <c r="H31" s="18">
        <v>1360.6018882769472</v>
      </c>
      <c r="I31" s="15">
        <v>5.35</v>
      </c>
      <c r="J31" s="16" t="s">
        <v>14</v>
      </c>
      <c r="K31" s="16" t="s">
        <v>14</v>
      </c>
      <c r="L31" s="16" t="s">
        <v>14</v>
      </c>
    </row>
    <row r="32" spans="2:13" ht="21.75" customHeight="1">
      <c r="B32" s="12">
        <v>7</v>
      </c>
      <c r="C32" s="5">
        <v>71142</v>
      </c>
      <c r="D32" s="14">
        <v>34028</v>
      </c>
      <c r="E32" s="14">
        <v>37114</v>
      </c>
      <c r="F32" s="14">
        <v>16362</v>
      </c>
      <c r="G32" s="15">
        <v>4.3499999999999996</v>
      </c>
      <c r="H32" s="18">
        <v>1399.3312352478363</v>
      </c>
      <c r="I32" s="15">
        <v>2.85</v>
      </c>
      <c r="J32" s="16" t="s">
        <v>14</v>
      </c>
      <c r="K32" s="16" t="s">
        <v>14</v>
      </c>
      <c r="L32" s="16" t="s">
        <v>14</v>
      </c>
    </row>
    <row r="33" spans="2:13" ht="21.75" customHeight="1">
      <c r="B33" s="12">
        <v>8</v>
      </c>
      <c r="C33" s="5">
        <v>69775</v>
      </c>
      <c r="D33" s="14">
        <v>33647</v>
      </c>
      <c r="E33" s="14">
        <v>36128</v>
      </c>
      <c r="F33" s="14">
        <v>15666</v>
      </c>
      <c r="G33" s="15">
        <v>4.45</v>
      </c>
      <c r="H33" s="18">
        <v>1372.4429583005506</v>
      </c>
      <c r="I33" s="15">
        <v>-1.92</v>
      </c>
      <c r="J33" s="16" t="s">
        <v>14</v>
      </c>
      <c r="K33" s="16" t="s">
        <v>14</v>
      </c>
      <c r="L33" s="16" t="s">
        <v>14</v>
      </c>
    </row>
    <row r="34" spans="2:13" ht="21.75" customHeight="1">
      <c r="B34" s="12">
        <v>9</v>
      </c>
      <c r="C34" s="5">
        <v>71623</v>
      </c>
      <c r="D34" s="14">
        <v>34196</v>
      </c>
      <c r="E34" s="14">
        <v>37427</v>
      </c>
      <c r="F34" s="14">
        <v>15961</v>
      </c>
      <c r="G34" s="15">
        <v>4.49</v>
      </c>
      <c r="H34" s="18">
        <v>1408.7922895357985</v>
      </c>
      <c r="I34" s="15">
        <v>2.65</v>
      </c>
      <c r="J34" s="16" t="s">
        <v>14</v>
      </c>
      <c r="K34" s="16" t="s">
        <v>14</v>
      </c>
      <c r="L34" s="16" t="s">
        <v>14</v>
      </c>
    </row>
    <row r="35" spans="2:13" ht="21.75" customHeight="1">
      <c r="B35" s="12">
        <v>10</v>
      </c>
      <c r="C35" s="5">
        <v>76515</v>
      </c>
      <c r="D35" s="14">
        <v>36983</v>
      </c>
      <c r="E35" s="14">
        <v>39532</v>
      </c>
      <c r="F35" s="14">
        <v>16169</v>
      </c>
      <c r="G35" s="15">
        <v>4.7300000000000004</v>
      </c>
      <c r="H35" s="18">
        <v>1505.0157356412274</v>
      </c>
      <c r="I35" s="15">
        <v>6.83</v>
      </c>
      <c r="J35" s="16" t="s">
        <v>14</v>
      </c>
      <c r="K35" s="16" t="s">
        <v>14</v>
      </c>
      <c r="L35" s="16" t="s">
        <v>14</v>
      </c>
    </row>
    <row r="36" spans="2:13" ht="21.75" customHeight="1">
      <c r="B36" s="12">
        <v>11</v>
      </c>
      <c r="C36" s="5">
        <v>80722</v>
      </c>
      <c r="D36" s="14">
        <v>38780</v>
      </c>
      <c r="E36" s="14">
        <v>41942</v>
      </c>
      <c r="F36" s="14">
        <v>17132</v>
      </c>
      <c r="G36" s="15">
        <v>4.71</v>
      </c>
      <c r="H36" s="18">
        <v>1587.765538945712</v>
      </c>
      <c r="I36" s="15">
        <v>5.5</v>
      </c>
      <c r="J36" s="16" t="s">
        <v>14</v>
      </c>
      <c r="K36" s="16" t="s">
        <v>14</v>
      </c>
      <c r="L36" s="16" t="s">
        <v>14</v>
      </c>
    </row>
    <row r="37" spans="2:13" ht="21.75" customHeight="1">
      <c r="B37" s="12">
        <v>12</v>
      </c>
      <c r="C37" s="5">
        <v>82817</v>
      </c>
      <c r="D37" s="14">
        <v>39695</v>
      </c>
      <c r="E37" s="14">
        <v>43122</v>
      </c>
      <c r="F37" s="14">
        <v>17412</v>
      </c>
      <c r="G37" s="15">
        <v>4.76</v>
      </c>
      <c r="H37" s="18">
        <v>1628.9732494099133</v>
      </c>
      <c r="I37" s="15">
        <v>2.6</v>
      </c>
      <c r="J37" s="16" t="s">
        <v>14</v>
      </c>
      <c r="K37" s="16" t="s">
        <v>14</v>
      </c>
      <c r="L37" s="16" t="s">
        <v>14</v>
      </c>
    </row>
    <row r="38" spans="2:13" ht="21.75" customHeight="1">
      <c r="B38" s="12">
        <v>13</v>
      </c>
      <c r="C38" s="5">
        <v>85589</v>
      </c>
      <c r="D38" s="14">
        <v>40983</v>
      </c>
      <c r="E38" s="14">
        <v>44606</v>
      </c>
      <c r="F38" s="14">
        <v>18033</v>
      </c>
      <c r="G38" s="15">
        <v>4.75</v>
      </c>
      <c r="H38" s="18">
        <v>1683.497246262785</v>
      </c>
      <c r="I38" s="15">
        <v>3.35</v>
      </c>
      <c r="J38" s="16" t="s">
        <v>14</v>
      </c>
      <c r="K38" s="16" t="s">
        <v>14</v>
      </c>
      <c r="L38" s="16" t="s">
        <v>14</v>
      </c>
    </row>
    <row r="39" spans="2:13" ht="21.75" customHeight="1">
      <c r="B39" s="12">
        <v>14</v>
      </c>
      <c r="C39" s="5">
        <v>87857</v>
      </c>
      <c r="D39" s="14">
        <v>42941</v>
      </c>
      <c r="E39" s="14">
        <v>44916</v>
      </c>
      <c r="F39" s="14">
        <v>18735</v>
      </c>
      <c r="G39" s="15">
        <v>4.6900000000000004</v>
      </c>
      <c r="H39" s="18">
        <v>1728.1077891424075</v>
      </c>
      <c r="I39" s="15">
        <v>2.65</v>
      </c>
      <c r="J39" s="16" t="s">
        <v>14</v>
      </c>
      <c r="K39" s="16" t="s">
        <v>14</v>
      </c>
      <c r="L39" s="16" t="s">
        <v>14</v>
      </c>
    </row>
    <row r="40" spans="2:13" ht="21.75" customHeight="1">
      <c r="B40" s="12">
        <v>15</v>
      </c>
      <c r="C40" s="5">
        <v>90356</v>
      </c>
      <c r="D40" s="14">
        <v>44059</v>
      </c>
      <c r="E40" s="14">
        <v>46297</v>
      </c>
      <c r="F40" s="14">
        <v>19303</v>
      </c>
      <c r="G40" s="15">
        <v>4.68</v>
      </c>
      <c r="H40" s="18">
        <v>1777.2619984264359</v>
      </c>
      <c r="I40" s="15">
        <v>2.84</v>
      </c>
      <c r="J40" s="16" t="s">
        <v>14</v>
      </c>
      <c r="K40" s="16" t="s">
        <v>14</v>
      </c>
      <c r="L40" s="16" t="s">
        <v>14</v>
      </c>
    </row>
    <row r="41" spans="2:13" ht="21.75" customHeight="1">
      <c r="B41" s="12">
        <v>16</v>
      </c>
      <c r="C41" s="5">
        <v>92252</v>
      </c>
      <c r="D41" s="14">
        <v>44447</v>
      </c>
      <c r="E41" s="14">
        <v>47805</v>
      </c>
      <c r="F41" s="14">
        <v>19805</v>
      </c>
      <c r="G41" s="15">
        <v>4.66</v>
      </c>
      <c r="H41" s="18">
        <v>1814.5554681353265</v>
      </c>
      <c r="I41" s="15">
        <v>2.1</v>
      </c>
      <c r="J41" s="16" t="s">
        <v>14</v>
      </c>
      <c r="K41" s="16" t="s">
        <v>14</v>
      </c>
      <c r="L41" s="16" t="s">
        <v>14</v>
      </c>
    </row>
    <row r="42" spans="2:13" ht="21.75" customHeight="1">
      <c r="B42" s="12">
        <v>17</v>
      </c>
      <c r="C42" s="5">
        <v>93711</v>
      </c>
      <c r="D42" s="14">
        <v>45588</v>
      </c>
      <c r="E42" s="14">
        <v>48123</v>
      </c>
      <c r="F42" s="14">
        <v>19392</v>
      </c>
      <c r="G42" s="15">
        <v>4.83</v>
      </c>
      <c r="H42" s="18">
        <v>1843.2533438237606</v>
      </c>
      <c r="I42" s="15">
        <v>1.58</v>
      </c>
      <c r="J42" s="16" t="s">
        <v>14</v>
      </c>
      <c r="K42" s="16" t="s">
        <v>14</v>
      </c>
      <c r="L42" s="16" t="s">
        <v>14</v>
      </c>
    </row>
    <row r="43" spans="2:13" ht="21.75" customHeight="1">
      <c r="B43" s="12">
        <v>18</v>
      </c>
      <c r="C43" s="5">
        <v>93433</v>
      </c>
      <c r="D43" s="14">
        <v>45219</v>
      </c>
      <c r="E43" s="14">
        <v>48214</v>
      </c>
      <c r="F43" s="14">
        <v>20048</v>
      </c>
      <c r="G43" s="15">
        <v>4.66</v>
      </c>
      <c r="H43" s="18">
        <v>1837.7852084972462</v>
      </c>
      <c r="I43" s="15">
        <v>-0.3</v>
      </c>
      <c r="J43" s="16" t="s">
        <v>14</v>
      </c>
      <c r="K43" s="16" t="s">
        <v>14</v>
      </c>
      <c r="L43" s="16" t="s">
        <v>14</v>
      </c>
    </row>
    <row r="44" spans="2:13" ht="21.75" customHeight="1">
      <c r="B44" s="12">
        <v>19</v>
      </c>
      <c r="C44" s="5">
        <v>97686</v>
      </c>
      <c r="D44" s="14">
        <v>48105</v>
      </c>
      <c r="E44" s="14">
        <v>49581</v>
      </c>
      <c r="F44" s="14">
        <v>20507</v>
      </c>
      <c r="G44" s="15">
        <v>4.76</v>
      </c>
      <c r="H44" s="18">
        <v>1921.4398111723051</v>
      </c>
      <c r="I44" s="15">
        <v>4.55</v>
      </c>
      <c r="J44" s="16" t="s">
        <v>14</v>
      </c>
      <c r="K44" s="16" t="s">
        <v>14</v>
      </c>
      <c r="L44" s="16" t="s">
        <v>14</v>
      </c>
    </row>
    <row r="45" spans="2:13" ht="21.75" customHeight="1">
      <c r="B45" s="12">
        <v>20</v>
      </c>
      <c r="C45" s="5">
        <v>96833</v>
      </c>
      <c r="D45" s="14">
        <v>49126</v>
      </c>
      <c r="E45" s="14">
        <v>47707</v>
      </c>
      <c r="F45" s="14">
        <v>19971</v>
      </c>
      <c r="G45" s="15">
        <v>4.8499999999999996</v>
      </c>
      <c r="H45" s="18">
        <v>1904.6616837136112</v>
      </c>
      <c r="I45" s="15">
        <v>-0.87</v>
      </c>
      <c r="J45" s="16" t="s">
        <v>14</v>
      </c>
      <c r="K45" s="16" t="s">
        <v>14</v>
      </c>
      <c r="L45" s="16" t="s">
        <v>14</v>
      </c>
      <c r="M45" s="10" t="s">
        <v>20</v>
      </c>
    </row>
    <row r="46" spans="2:13" ht="21.75" customHeight="1">
      <c r="B46" s="12">
        <v>21</v>
      </c>
      <c r="C46" s="5">
        <v>91607</v>
      </c>
      <c r="D46" s="14">
        <v>44561</v>
      </c>
      <c r="E46" s="14">
        <v>47046</v>
      </c>
      <c r="F46" s="14">
        <v>19275</v>
      </c>
      <c r="G46" s="15">
        <v>4.75</v>
      </c>
      <c r="H46" s="18">
        <v>1801.8686073957513</v>
      </c>
      <c r="I46" s="15">
        <v>-5.4</v>
      </c>
      <c r="J46" s="16" t="s">
        <v>14</v>
      </c>
      <c r="K46" s="16" t="s">
        <v>14</v>
      </c>
      <c r="L46" s="16" t="s">
        <v>14</v>
      </c>
    </row>
    <row r="47" spans="2:13" ht="21.75" customHeight="1">
      <c r="B47" s="12">
        <v>22</v>
      </c>
      <c r="C47" s="5">
        <v>91522</v>
      </c>
      <c r="D47" s="14">
        <v>44788</v>
      </c>
      <c r="E47" s="14">
        <v>46734</v>
      </c>
      <c r="F47" s="14">
        <v>20978</v>
      </c>
      <c r="G47" s="15">
        <v>4.3600000000000003</v>
      </c>
      <c r="H47" s="18">
        <v>1800.1966955153421</v>
      </c>
      <c r="I47" s="15">
        <v>-0.09</v>
      </c>
      <c r="J47" s="16" t="s">
        <v>14</v>
      </c>
      <c r="K47" s="16" t="s">
        <v>14</v>
      </c>
      <c r="L47" s="16" t="s">
        <v>14</v>
      </c>
      <c r="M47" s="10" t="s">
        <v>19</v>
      </c>
    </row>
    <row r="48" spans="2:13" ht="21.75" customHeight="1">
      <c r="B48" s="12">
        <v>23</v>
      </c>
      <c r="C48" s="5">
        <v>100468</v>
      </c>
      <c r="D48" s="6">
        <v>48767</v>
      </c>
      <c r="E48" s="6">
        <v>51701</v>
      </c>
      <c r="F48" s="6">
        <v>21565</v>
      </c>
      <c r="G48" s="7">
        <v>4.66</v>
      </c>
      <c r="H48" s="8">
        <v>1976.1605035405191</v>
      </c>
      <c r="I48" s="7">
        <v>9.77</v>
      </c>
      <c r="J48" s="16" t="s">
        <v>14</v>
      </c>
      <c r="K48" s="16" t="s">
        <v>14</v>
      </c>
      <c r="L48" s="16" t="s">
        <v>14</v>
      </c>
    </row>
    <row r="49" spans="2:13" ht="21.75" customHeight="1">
      <c r="B49" s="12">
        <v>24</v>
      </c>
      <c r="C49" s="5">
        <v>96069</v>
      </c>
      <c r="D49" s="14">
        <v>45276</v>
      </c>
      <c r="E49" s="14">
        <v>50793</v>
      </c>
      <c r="F49" s="14">
        <v>20220</v>
      </c>
      <c r="G49" s="15">
        <v>4.75</v>
      </c>
      <c r="H49" s="18">
        <v>1889.6341463414633</v>
      </c>
      <c r="I49" s="15">
        <v>-4.38</v>
      </c>
      <c r="J49" s="16" t="s">
        <v>14</v>
      </c>
      <c r="K49" s="16" t="s">
        <v>14</v>
      </c>
      <c r="L49" s="16" t="s">
        <v>14</v>
      </c>
    </row>
    <row r="50" spans="2:13" ht="21.75" customHeight="1">
      <c r="B50" s="12">
        <v>25</v>
      </c>
      <c r="C50" s="5">
        <v>96507</v>
      </c>
      <c r="D50" s="6">
        <v>45262</v>
      </c>
      <c r="E50" s="6">
        <v>51245</v>
      </c>
      <c r="F50" s="6">
        <v>20714</v>
      </c>
      <c r="G50" s="7">
        <v>4.66</v>
      </c>
      <c r="H50" s="8">
        <v>1898.2494099134537</v>
      </c>
      <c r="I50" s="7">
        <v>0.46</v>
      </c>
      <c r="J50" s="16" t="s">
        <v>14</v>
      </c>
      <c r="K50" s="16" t="s">
        <v>14</v>
      </c>
      <c r="L50" s="16" t="s">
        <v>14</v>
      </c>
    </row>
    <row r="51" spans="2:13" ht="21.75" customHeight="1">
      <c r="B51" s="20">
        <v>26</v>
      </c>
      <c r="C51" s="5">
        <v>98755</v>
      </c>
      <c r="D51" s="6">
        <v>46152</v>
      </c>
      <c r="E51" s="6">
        <v>52603</v>
      </c>
      <c r="F51" s="6">
        <v>20820</v>
      </c>
      <c r="G51" s="7">
        <v>4.74</v>
      </c>
      <c r="H51" s="8">
        <v>1942.4665617623916</v>
      </c>
      <c r="I51" s="7">
        <v>2.33</v>
      </c>
      <c r="J51" s="16" t="s">
        <v>14</v>
      </c>
      <c r="K51" s="16" t="s">
        <v>14</v>
      </c>
      <c r="L51" s="16" t="s">
        <v>14</v>
      </c>
      <c r="M51" s="21" t="s">
        <v>21</v>
      </c>
    </row>
    <row r="52" spans="2:13" ht="21.75" customHeight="1">
      <c r="B52" s="20">
        <v>27</v>
      </c>
      <c r="C52" s="5">
        <v>102620</v>
      </c>
      <c r="D52" s="6">
        <v>48887</v>
      </c>
      <c r="E52" s="6">
        <v>53733</v>
      </c>
      <c r="F52" s="6">
        <v>20861</v>
      </c>
      <c r="G52" s="7">
        <v>4.92</v>
      </c>
      <c r="H52" s="8">
        <v>2018.4893784421713</v>
      </c>
      <c r="I52" s="7">
        <v>3.91</v>
      </c>
      <c r="J52" s="16" t="s">
        <v>14</v>
      </c>
      <c r="K52" s="16" t="s">
        <v>14</v>
      </c>
      <c r="L52" s="16" t="s">
        <v>14</v>
      </c>
      <c r="M52" s="21" t="s">
        <v>22</v>
      </c>
    </row>
    <row r="53" spans="2:13" ht="21.75" customHeight="1">
      <c r="B53" s="12">
        <v>28</v>
      </c>
      <c r="C53" s="5">
        <v>104646</v>
      </c>
      <c r="D53" s="6">
        <v>49897</v>
      </c>
      <c r="E53" s="6">
        <v>54749</v>
      </c>
      <c r="F53" s="6">
        <v>21483</v>
      </c>
      <c r="G53" s="7">
        <v>4.87</v>
      </c>
      <c r="H53" s="8">
        <v>2058.3398898505111</v>
      </c>
      <c r="I53" s="7">
        <v>1.97</v>
      </c>
      <c r="J53" s="16" t="s">
        <v>14</v>
      </c>
      <c r="K53" s="16" t="s">
        <v>14</v>
      </c>
      <c r="L53" s="16" t="s">
        <v>14</v>
      </c>
      <c r="M53" s="21"/>
    </row>
    <row r="54" spans="2:13" ht="21.75" customHeight="1">
      <c r="B54" s="12">
        <v>29</v>
      </c>
      <c r="C54" s="5">
        <v>143575</v>
      </c>
      <c r="D54" s="6">
        <v>68812</v>
      </c>
      <c r="E54" s="6">
        <v>74763</v>
      </c>
      <c r="F54" s="6">
        <v>28634</v>
      </c>
      <c r="G54" s="7">
        <v>5.01</v>
      </c>
      <c r="H54" s="8">
        <v>755.06</v>
      </c>
      <c r="I54" s="7">
        <v>37.200000000000003</v>
      </c>
      <c r="J54" s="31" t="s">
        <v>14</v>
      </c>
      <c r="K54" s="31" t="s">
        <v>14</v>
      </c>
      <c r="L54" s="31" t="s">
        <v>14</v>
      </c>
      <c r="M54" s="21" t="s">
        <v>23</v>
      </c>
    </row>
    <row r="55" spans="2:13" ht="21.75" customHeight="1">
      <c r="B55" s="12">
        <v>30</v>
      </c>
      <c r="C55" s="5">
        <v>160751</v>
      </c>
      <c r="D55" s="14">
        <v>77294</v>
      </c>
      <c r="E55" s="14">
        <v>83457</v>
      </c>
      <c r="F55" s="14">
        <v>32130</v>
      </c>
      <c r="G55" s="15">
        <v>5</v>
      </c>
      <c r="H55" s="18">
        <v>755.23138360347662</v>
      </c>
      <c r="I55" s="15">
        <v>11.96</v>
      </c>
      <c r="J55" s="16" t="s">
        <v>14</v>
      </c>
      <c r="K55" s="16" t="s">
        <v>14</v>
      </c>
      <c r="L55" s="16" t="s">
        <v>14</v>
      </c>
      <c r="M55" s="10" t="s">
        <v>24</v>
      </c>
    </row>
    <row r="56" spans="2:13" ht="21.75" customHeight="1">
      <c r="B56" s="12">
        <v>31</v>
      </c>
      <c r="C56" s="5">
        <v>158008</v>
      </c>
      <c r="D56" s="6">
        <v>75674</v>
      </c>
      <c r="E56" s="6">
        <v>82334</v>
      </c>
      <c r="F56" s="6">
        <v>31842</v>
      </c>
      <c r="G56" s="7">
        <v>4.96</v>
      </c>
      <c r="H56" s="8">
        <v>742.34437397228101</v>
      </c>
      <c r="I56" s="7">
        <v>-1.71</v>
      </c>
      <c r="J56" s="31" t="s">
        <v>14</v>
      </c>
      <c r="K56" s="31" t="s">
        <v>14</v>
      </c>
      <c r="L56" s="31" t="s">
        <v>14</v>
      </c>
      <c r="M56" s="21"/>
    </row>
    <row r="57" spans="2:13" ht="21.75" customHeight="1">
      <c r="B57" s="12">
        <v>32</v>
      </c>
      <c r="C57" s="5">
        <v>160213</v>
      </c>
      <c r="D57" s="6">
        <v>76930</v>
      </c>
      <c r="E57" s="6">
        <v>83283</v>
      </c>
      <c r="F57" s="6">
        <v>32676</v>
      </c>
      <c r="G57" s="7">
        <v>4.9000000000000004</v>
      </c>
      <c r="H57" s="8">
        <v>752.70378200610764</v>
      </c>
      <c r="I57" s="7">
        <v>1.4</v>
      </c>
      <c r="J57" s="31" t="s">
        <v>14</v>
      </c>
      <c r="K57" s="31" t="s">
        <v>14</v>
      </c>
      <c r="L57" s="31" t="s">
        <v>14</v>
      </c>
      <c r="M57" s="21"/>
    </row>
    <row r="58" spans="2:13" ht="21.75" customHeight="1">
      <c r="B58" s="12">
        <v>33</v>
      </c>
      <c r="C58" s="6">
        <v>162742</v>
      </c>
      <c r="D58" s="6">
        <v>78176</v>
      </c>
      <c r="E58" s="6">
        <v>84566</v>
      </c>
      <c r="F58" s="6">
        <v>33603</v>
      </c>
      <c r="G58" s="7">
        <v>4.84</v>
      </c>
      <c r="H58" s="8">
        <v>764.5853887714353</v>
      </c>
      <c r="I58" s="7">
        <v>1.58</v>
      </c>
      <c r="J58" s="31" t="s">
        <v>14</v>
      </c>
      <c r="K58" s="31" t="s">
        <v>14</v>
      </c>
      <c r="L58" s="31" t="s">
        <v>14</v>
      </c>
      <c r="M58" s="21"/>
    </row>
    <row r="59" spans="2:13" ht="21.75" customHeight="1">
      <c r="B59" s="12">
        <v>34</v>
      </c>
      <c r="C59" s="5">
        <v>165453</v>
      </c>
      <c r="D59" s="6">
        <v>79560</v>
      </c>
      <c r="E59" s="6">
        <v>85893</v>
      </c>
      <c r="F59" s="6">
        <v>34566</v>
      </c>
      <c r="G59" s="7">
        <v>4.79</v>
      </c>
      <c r="H59" s="8">
        <v>788.88571019882716</v>
      </c>
      <c r="I59" s="7">
        <v>1.67</v>
      </c>
      <c r="J59" s="31" t="s">
        <v>41</v>
      </c>
      <c r="K59" s="31" t="s">
        <v>41</v>
      </c>
      <c r="L59" s="31" t="s">
        <v>41</v>
      </c>
      <c r="M59" s="21" t="s">
        <v>10</v>
      </c>
    </row>
    <row r="60" spans="2:13" ht="21.75" customHeight="1">
      <c r="B60" s="12">
        <v>35</v>
      </c>
      <c r="C60" s="5">
        <v>169656</v>
      </c>
      <c r="D60" s="6">
        <v>81881</v>
      </c>
      <c r="E60" s="6">
        <v>87775</v>
      </c>
      <c r="F60" s="6">
        <v>35734</v>
      </c>
      <c r="G60" s="7">
        <v>4.75</v>
      </c>
      <c r="H60" s="8">
        <v>808.92576169360609</v>
      </c>
      <c r="I60" s="7">
        <v>2.54</v>
      </c>
      <c r="J60" s="31" t="s">
        <v>41</v>
      </c>
      <c r="K60" s="31" t="s">
        <v>41</v>
      </c>
      <c r="L60" s="31" t="s">
        <v>41</v>
      </c>
      <c r="M60" s="21"/>
    </row>
    <row r="61" spans="2:13" ht="21.75" customHeight="1" thickBot="1">
      <c r="B61" s="34">
        <v>36</v>
      </c>
      <c r="C61" s="35">
        <v>172069</v>
      </c>
      <c r="D61" s="36">
        <v>83557</v>
      </c>
      <c r="E61" s="36">
        <v>88512</v>
      </c>
      <c r="F61" s="36">
        <v>36998</v>
      </c>
      <c r="G61" s="37">
        <v>4.6500000000000004</v>
      </c>
      <c r="H61" s="38">
        <v>820.43103037238359</v>
      </c>
      <c r="I61" s="37">
        <v>1.42</v>
      </c>
      <c r="J61" s="39" t="s">
        <v>41</v>
      </c>
      <c r="K61" s="39" t="s">
        <v>41</v>
      </c>
      <c r="L61" s="39" t="s">
        <v>41</v>
      </c>
      <c r="M61" s="40"/>
    </row>
    <row r="62" spans="2:13" ht="4.5" customHeight="1">
      <c r="B62" s="12"/>
      <c r="C62" s="6"/>
      <c r="D62" s="6"/>
      <c r="E62" s="6"/>
      <c r="F62" s="6"/>
      <c r="G62" s="7"/>
      <c r="H62" s="8"/>
      <c r="I62" s="7"/>
      <c r="J62" s="7"/>
      <c r="K62" s="7"/>
      <c r="L62" s="7"/>
      <c r="M62" s="21"/>
    </row>
    <row r="63" spans="2:13">
      <c r="B63" s="22" t="s">
        <v>15</v>
      </c>
      <c r="C63" s="14"/>
      <c r="D63" s="14"/>
      <c r="E63" s="14"/>
      <c r="F63" s="14"/>
      <c r="G63" s="15"/>
      <c r="H63" s="18"/>
      <c r="I63" s="15"/>
      <c r="J63" s="15"/>
      <c r="K63" s="15"/>
      <c r="L63" s="15"/>
    </row>
    <row r="64" spans="2:13" ht="24" customHeight="1">
      <c r="B64" s="2"/>
      <c r="C64" s="14"/>
      <c r="D64" s="14"/>
      <c r="E64" s="14"/>
      <c r="F64" s="14"/>
      <c r="G64" s="15"/>
      <c r="H64" s="18"/>
      <c r="I64" s="15"/>
      <c r="J64" s="15"/>
      <c r="K64" s="15"/>
      <c r="L64" s="15"/>
    </row>
    <row r="65" spans="2:13" ht="13.5" customHeight="1">
      <c r="B65" s="12"/>
      <c r="C65" s="14"/>
      <c r="D65" s="14"/>
      <c r="E65" s="14"/>
      <c r="F65" s="14"/>
      <c r="G65" s="15"/>
      <c r="H65" s="18"/>
      <c r="I65" s="15"/>
      <c r="J65" s="15"/>
      <c r="K65" s="15"/>
      <c r="L65" s="15"/>
      <c r="M65" s="11" t="s">
        <v>37</v>
      </c>
    </row>
    <row r="66" spans="2:13" ht="4.5" customHeight="1" thickBot="1">
      <c r="B66" s="12"/>
      <c r="C66" s="14"/>
      <c r="D66" s="14"/>
      <c r="E66" s="14"/>
      <c r="F66" s="14"/>
      <c r="G66" s="15"/>
      <c r="H66" s="18"/>
      <c r="I66" s="15"/>
      <c r="J66" s="15"/>
      <c r="K66" s="15"/>
      <c r="L66" s="15"/>
    </row>
    <row r="67" spans="2:13" ht="39.6">
      <c r="B67" s="3" t="s">
        <v>12</v>
      </c>
      <c r="C67" s="1" t="s">
        <v>27</v>
      </c>
      <c r="D67" s="1" t="s">
        <v>28</v>
      </c>
      <c r="E67" s="1" t="s">
        <v>36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33</v>
      </c>
      <c r="K67" s="1" t="s">
        <v>34</v>
      </c>
      <c r="L67" s="1" t="s">
        <v>35</v>
      </c>
      <c r="M67" s="4" t="s">
        <v>0</v>
      </c>
    </row>
    <row r="68" spans="2:13" ht="21.75" customHeight="1">
      <c r="B68" s="12" t="s">
        <v>42</v>
      </c>
      <c r="C68" s="5">
        <v>185959</v>
      </c>
      <c r="D68" s="14">
        <v>90510</v>
      </c>
      <c r="E68" s="14">
        <v>95449</v>
      </c>
      <c r="F68" s="14">
        <v>40308</v>
      </c>
      <c r="G68" s="15">
        <v>4.6100000000000003</v>
      </c>
      <c r="H68" s="18">
        <v>819.022241796961</v>
      </c>
      <c r="I68" s="15">
        <v>8.07</v>
      </c>
      <c r="J68" s="16" t="s">
        <v>14</v>
      </c>
      <c r="K68" s="16" t="s">
        <v>14</v>
      </c>
      <c r="L68" s="16" t="s">
        <v>14</v>
      </c>
      <c r="M68" s="10" t="s">
        <v>25</v>
      </c>
    </row>
    <row r="69" spans="2:13" ht="21.75" customHeight="1">
      <c r="B69" s="12">
        <v>38</v>
      </c>
      <c r="C69" s="5">
        <v>190200</v>
      </c>
      <c r="D69" s="14">
        <v>92841</v>
      </c>
      <c r="E69" s="14">
        <v>97359</v>
      </c>
      <c r="F69" s="14">
        <v>41694</v>
      </c>
      <c r="G69" s="15">
        <v>4.5599999999999996</v>
      </c>
      <c r="H69" s="18">
        <v>837.70094692798943</v>
      </c>
      <c r="I69" s="15">
        <v>2.2799999999999998</v>
      </c>
      <c r="J69" s="16" t="s">
        <v>14</v>
      </c>
      <c r="K69" s="16" t="s">
        <v>14</v>
      </c>
      <c r="L69" s="16" t="s">
        <v>14</v>
      </c>
    </row>
    <row r="70" spans="2:13" ht="21.75" customHeight="1">
      <c r="B70" s="12">
        <v>39</v>
      </c>
      <c r="C70" s="5">
        <v>193559</v>
      </c>
      <c r="D70" s="14">
        <v>94475</v>
      </c>
      <c r="E70" s="14">
        <v>99084</v>
      </c>
      <c r="F70" s="14">
        <v>43075</v>
      </c>
      <c r="G70" s="15">
        <v>4.49</v>
      </c>
      <c r="H70" s="18">
        <v>852.49504514424132</v>
      </c>
      <c r="I70" s="15">
        <v>1.77</v>
      </c>
      <c r="J70" s="16" t="s">
        <v>14</v>
      </c>
      <c r="K70" s="16" t="s">
        <v>14</v>
      </c>
      <c r="L70" s="16" t="s">
        <v>14</v>
      </c>
    </row>
    <row r="71" spans="2:13" ht="21.75" customHeight="1">
      <c r="B71" s="12">
        <v>40</v>
      </c>
      <c r="C71" s="5">
        <v>196688</v>
      </c>
      <c r="D71" s="14">
        <v>96085</v>
      </c>
      <c r="E71" s="14">
        <v>100603</v>
      </c>
      <c r="F71" s="14">
        <v>44554</v>
      </c>
      <c r="G71" s="15">
        <v>4.41</v>
      </c>
      <c r="H71" s="18">
        <v>866.27615062761504</v>
      </c>
      <c r="I71" s="15">
        <v>1.62</v>
      </c>
      <c r="J71" s="16" t="s">
        <v>14</v>
      </c>
      <c r="K71" s="16" t="s">
        <v>14</v>
      </c>
      <c r="L71" s="16" t="s">
        <v>14</v>
      </c>
    </row>
    <row r="72" spans="2:13" ht="21.75" customHeight="1">
      <c r="B72" s="12">
        <v>41</v>
      </c>
      <c r="C72" s="5">
        <v>199327</v>
      </c>
      <c r="D72" s="14">
        <v>97410</v>
      </c>
      <c r="E72" s="14">
        <v>101917</v>
      </c>
      <c r="F72" s="14">
        <v>45841</v>
      </c>
      <c r="G72" s="15">
        <v>4.3499999999999996</v>
      </c>
      <c r="H72" s="18">
        <v>877.89914115833517</v>
      </c>
      <c r="I72" s="15">
        <v>1.34</v>
      </c>
      <c r="J72" s="16" t="s">
        <v>14</v>
      </c>
      <c r="K72" s="16" t="s">
        <v>14</v>
      </c>
      <c r="L72" s="16" t="s">
        <v>14</v>
      </c>
    </row>
    <row r="73" spans="2:13" ht="21.75" customHeight="1">
      <c r="B73" s="12">
        <v>42</v>
      </c>
      <c r="C73" s="5">
        <v>202207</v>
      </c>
      <c r="D73" s="14">
        <v>99039</v>
      </c>
      <c r="E73" s="14">
        <v>103168</v>
      </c>
      <c r="F73" s="14">
        <v>47306</v>
      </c>
      <c r="G73" s="15">
        <v>4.2699999999999996</v>
      </c>
      <c r="H73" s="18">
        <v>890.5835719004624</v>
      </c>
      <c r="I73" s="15">
        <v>1.44</v>
      </c>
      <c r="J73" s="16" t="s">
        <v>14</v>
      </c>
      <c r="K73" s="16" t="s">
        <v>14</v>
      </c>
      <c r="L73" s="16" t="s">
        <v>14</v>
      </c>
      <c r="M73" s="10" t="s">
        <v>26</v>
      </c>
    </row>
    <row r="74" spans="2:13" ht="21.75" customHeight="1">
      <c r="B74" s="12">
        <v>43</v>
      </c>
      <c r="C74" s="5">
        <v>203435</v>
      </c>
      <c r="D74" s="14">
        <v>99684</v>
      </c>
      <c r="E74" s="14">
        <v>103751</v>
      </c>
      <c r="F74" s="14">
        <v>54967</v>
      </c>
      <c r="G74" s="15">
        <v>3.7</v>
      </c>
      <c r="H74" s="18">
        <v>895.99207223078611</v>
      </c>
      <c r="I74" s="15">
        <v>0.61</v>
      </c>
      <c r="J74" s="16" t="s">
        <v>14</v>
      </c>
      <c r="K74" s="16" t="s">
        <v>14</v>
      </c>
      <c r="L74" s="16" t="s">
        <v>14</v>
      </c>
    </row>
    <row r="75" spans="2:13" ht="21.75" customHeight="1">
      <c r="B75" s="12">
        <v>44</v>
      </c>
      <c r="C75" s="5">
        <v>207611</v>
      </c>
      <c r="D75" s="14">
        <v>101932</v>
      </c>
      <c r="E75" s="14">
        <v>105679</v>
      </c>
      <c r="F75" s="14">
        <v>56569</v>
      </c>
      <c r="G75" s="15">
        <v>3.67</v>
      </c>
      <c r="H75" s="18">
        <v>914.38449680687074</v>
      </c>
      <c r="I75" s="15">
        <v>2.0499999999999998</v>
      </c>
      <c r="J75" s="16" t="s">
        <v>14</v>
      </c>
      <c r="K75" s="16" t="s">
        <v>14</v>
      </c>
      <c r="L75" s="16" t="s">
        <v>14</v>
      </c>
    </row>
    <row r="76" spans="2:13" ht="21.75" customHeight="1">
      <c r="B76" s="12">
        <v>45</v>
      </c>
      <c r="C76" s="5">
        <v>212232</v>
      </c>
      <c r="D76" s="14">
        <v>104379</v>
      </c>
      <c r="E76" s="14">
        <v>107853</v>
      </c>
      <c r="F76" s="14">
        <v>58590</v>
      </c>
      <c r="G76" s="15">
        <v>3.62</v>
      </c>
      <c r="H76" s="18">
        <v>934.73684210526312</v>
      </c>
      <c r="I76" s="15">
        <v>2.23</v>
      </c>
      <c r="J76" s="16" t="s">
        <v>14</v>
      </c>
      <c r="K76" s="16" t="s">
        <v>14</v>
      </c>
      <c r="L76" s="16" t="s">
        <v>14</v>
      </c>
    </row>
    <row r="77" spans="2:13" ht="21.75" customHeight="1">
      <c r="B77" s="12">
        <v>46</v>
      </c>
      <c r="C77" s="5">
        <v>216822</v>
      </c>
      <c r="D77" s="14">
        <v>106982</v>
      </c>
      <c r="E77" s="14">
        <v>109840</v>
      </c>
      <c r="F77" s="14">
        <v>60411</v>
      </c>
      <c r="G77" s="15">
        <v>3.59</v>
      </c>
      <c r="H77" s="18">
        <v>954.95265360052849</v>
      </c>
      <c r="I77" s="15">
        <v>2.16</v>
      </c>
      <c r="J77" s="16" t="s">
        <v>14</v>
      </c>
      <c r="K77" s="16" t="s">
        <v>14</v>
      </c>
      <c r="L77" s="16" t="s">
        <v>14</v>
      </c>
    </row>
    <row r="78" spans="2:13" ht="21.75" customHeight="1">
      <c r="B78" s="12">
        <v>47</v>
      </c>
      <c r="C78" s="5">
        <v>220698</v>
      </c>
      <c r="D78" s="14">
        <v>108648</v>
      </c>
      <c r="E78" s="14">
        <v>112050</v>
      </c>
      <c r="F78" s="14">
        <v>63126</v>
      </c>
      <c r="G78" s="15">
        <v>3.5</v>
      </c>
      <c r="H78" s="18">
        <v>972.02378330764145</v>
      </c>
      <c r="I78" s="15">
        <v>1.79</v>
      </c>
      <c r="J78" s="16" t="s">
        <v>14</v>
      </c>
      <c r="K78" s="16" t="s">
        <v>14</v>
      </c>
      <c r="L78" s="16" t="s">
        <v>14</v>
      </c>
    </row>
    <row r="79" spans="2:13" ht="21.75" customHeight="1">
      <c r="B79" s="12">
        <v>48</v>
      </c>
      <c r="C79" s="5">
        <v>226141</v>
      </c>
      <c r="D79" s="14">
        <v>111638</v>
      </c>
      <c r="E79" s="14">
        <v>114503</v>
      </c>
      <c r="F79" s="14">
        <v>65329</v>
      </c>
      <c r="G79" s="15">
        <v>3.46</v>
      </c>
      <c r="H79" s="18">
        <v>995.99647654701607</v>
      </c>
      <c r="I79" s="15">
        <v>2.4700000000000002</v>
      </c>
      <c r="J79" s="23">
        <v>25.34</v>
      </c>
      <c r="K79" s="23">
        <f t="shared" ref="K79:K109" si="0">100-J79-L79</f>
        <v>68.099999999999994</v>
      </c>
      <c r="L79" s="23">
        <v>6.56</v>
      </c>
    </row>
    <row r="80" spans="2:13" ht="21.75" customHeight="1">
      <c r="B80" s="12">
        <v>49</v>
      </c>
      <c r="C80" s="5">
        <v>231083</v>
      </c>
      <c r="D80" s="14">
        <v>114186</v>
      </c>
      <c r="E80" s="14">
        <v>116897</v>
      </c>
      <c r="F80" s="14">
        <v>67279</v>
      </c>
      <c r="G80" s="15">
        <v>3.43</v>
      </c>
      <c r="H80" s="18">
        <v>1017.762607355208</v>
      </c>
      <c r="I80" s="15">
        <v>2.19</v>
      </c>
      <c r="J80" s="23">
        <v>24.63</v>
      </c>
      <c r="K80" s="23">
        <f t="shared" si="0"/>
        <v>68.64</v>
      </c>
      <c r="L80" s="23">
        <v>6.73</v>
      </c>
    </row>
    <row r="81" spans="2:13" ht="21.75" customHeight="1">
      <c r="B81" s="12">
        <v>50</v>
      </c>
      <c r="C81" s="5">
        <v>236521</v>
      </c>
      <c r="D81" s="14">
        <v>116889</v>
      </c>
      <c r="E81" s="14">
        <v>119632</v>
      </c>
      <c r="F81" s="14">
        <v>69023</v>
      </c>
      <c r="G81" s="15">
        <v>3.43</v>
      </c>
      <c r="H81" s="18">
        <v>1041.7132790134331</v>
      </c>
      <c r="I81" s="15">
        <v>2.35</v>
      </c>
      <c r="J81" s="23">
        <v>25.77</v>
      </c>
      <c r="K81" s="23">
        <f t="shared" si="0"/>
        <v>67.33</v>
      </c>
      <c r="L81" s="23">
        <v>6.9</v>
      </c>
    </row>
    <row r="82" spans="2:13" ht="21.75" customHeight="1">
      <c r="B82" s="12">
        <v>51</v>
      </c>
      <c r="C82" s="5">
        <v>241664</v>
      </c>
      <c r="D82" s="14">
        <v>119527</v>
      </c>
      <c r="E82" s="14">
        <v>122137</v>
      </c>
      <c r="F82" s="14">
        <v>70463</v>
      </c>
      <c r="G82" s="15">
        <v>3.43</v>
      </c>
      <c r="H82" s="18">
        <v>1064.3646773838361</v>
      </c>
      <c r="I82" s="15">
        <v>2.17</v>
      </c>
      <c r="J82" s="23">
        <v>26.16</v>
      </c>
      <c r="K82" s="23">
        <f t="shared" si="0"/>
        <v>66.790000000000006</v>
      </c>
      <c r="L82" s="23">
        <v>7.05</v>
      </c>
    </row>
    <row r="83" spans="2:13" ht="21.75" customHeight="1">
      <c r="B83" s="12">
        <v>52</v>
      </c>
      <c r="C83" s="5">
        <v>247790</v>
      </c>
      <c r="D83" s="14">
        <v>122889</v>
      </c>
      <c r="E83" s="14">
        <v>124901</v>
      </c>
      <c r="F83" s="14">
        <v>72499</v>
      </c>
      <c r="G83" s="15">
        <v>3.42</v>
      </c>
      <c r="H83" s="18">
        <v>1091.345518608236</v>
      </c>
      <c r="I83" s="15">
        <v>2.5299999999999998</v>
      </c>
      <c r="J83" s="23">
        <v>26.27</v>
      </c>
      <c r="K83" s="23">
        <f t="shared" si="0"/>
        <v>66.490000000000009</v>
      </c>
      <c r="L83" s="23">
        <v>7.24</v>
      </c>
    </row>
    <row r="84" spans="2:13" ht="21.75" customHeight="1">
      <c r="B84" s="12">
        <v>53</v>
      </c>
      <c r="C84" s="5">
        <v>253434</v>
      </c>
      <c r="D84" s="14">
        <v>125742</v>
      </c>
      <c r="E84" s="14">
        <v>127692</v>
      </c>
      <c r="F84" s="14">
        <v>74369</v>
      </c>
      <c r="G84" s="15">
        <v>3.41</v>
      </c>
      <c r="H84" s="18">
        <v>1116.2034794098215</v>
      </c>
      <c r="I84" s="15">
        <v>2.2799999999999998</v>
      </c>
      <c r="J84" s="23">
        <v>26.1</v>
      </c>
      <c r="K84" s="23">
        <f t="shared" si="0"/>
        <v>66.45</v>
      </c>
      <c r="L84" s="23">
        <v>7.45</v>
      </c>
    </row>
    <row r="85" spans="2:13" ht="21.75" customHeight="1">
      <c r="B85" s="12">
        <v>54</v>
      </c>
      <c r="C85" s="5">
        <v>259116</v>
      </c>
      <c r="D85" s="14">
        <v>128391</v>
      </c>
      <c r="E85" s="14">
        <v>130725</v>
      </c>
      <c r="F85" s="14">
        <v>75881</v>
      </c>
      <c r="G85" s="15">
        <v>3.41</v>
      </c>
      <c r="H85" s="18">
        <v>1141.2288042281434</v>
      </c>
      <c r="I85" s="15">
        <v>2.2400000000000002</v>
      </c>
      <c r="J85" s="23">
        <v>26.22</v>
      </c>
      <c r="K85" s="23">
        <f t="shared" si="0"/>
        <v>66.19</v>
      </c>
      <c r="L85" s="23">
        <v>7.59</v>
      </c>
    </row>
    <row r="86" spans="2:13" ht="21.75" customHeight="1">
      <c r="B86" s="12">
        <v>55</v>
      </c>
      <c r="C86" s="5">
        <v>264850</v>
      </c>
      <c r="D86" s="14">
        <v>131193</v>
      </c>
      <c r="E86" s="14">
        <v>133657</v>
      </c>
      <c r="F86" s="14">
        <v>77883</v>
      </c>
      <c r="G86" s="15">
        <v>3.4</v>
      </c>
      <c r="H86" s="18">
        <v>1166.4831534904206</v>
      </c>
      <c r="I86" s="15">
        <v>2.21</v>
      </c>
      <c r="J86" s="23">
        <v>25.98</v>
      </c>
      <c r="K86" s="23">
        <f t="shared" si="0"/>
        <v>66.289999999999992</v>
      </c>
      <c r="L86" s="23">
        <v>7.73</v>
      </c>
    </row>
    <row r="87" spans="2:13" ht="21.75" customHeight="1">
      <c r="B87" s="12">
        <v>56</v>
      </c>
      <c r="C87" s="5">
        <v>269337</v>
      </c>
      <c r="D87" s="14">
        <v>133452</v>
      </c>
      <c r="E87" s="14">
        <v>135885</v>
      </c>
      <c r="F87" s="14">
        <v>79418</v>
      </c>
      <c r="G87" s="15">
        <v>3.39</v>
      </c>
      <c r="H87" s="18">
        <v>1186.2453204140056</v>
      </c>
      <c r="I87" s="15">
        <v>1.69</v>
      </c>
      <c r="J87" s="23">
        <v>25.89</v>
      </c>
      <c r="K87" s="23">
        <f t="shared" si="0"/>
        <v>66.22</v>
      </c>
      <c r="L87" s="23">
        <v>7.89</v>
      </c>
    </row>
    <row r="88" spans="2:13" ht="21.75" customHeight="1">
      <c r="B88" s="12">
        <v>57</v>
      </c>
      <c r="C88" s="5">
        <v>273761</v>
      </c>
      <c r="D88" s="14">
        <v>135448</v>
      </c>
      <c r="E88" s="14">
        <v>138313</v>
      </c>
      <c r="F88" s="14">
        <v>80756</v>
      </c>
      <c r="G88" s="15">
        <v>3.39</v>
      </c>
      <c r="H88" s="18">
        <v>1205.7300154151067</v>
      </c>
      <c r="I88" s="15">
        <v>1.64</v>
      </c>
      <c r="J88" s="23">
        <v>25.5</v>
      </c>
      <c r="K88" s="23">
        <f t="shared" si="0"/>
        <v>66.510000000000005</v>
      </c>
      <c r="L88" s="23">
        <v>7.99</v>
      </c>
      <c r="M88" s="24"/>
    </row>
    <row r="89" spans="2:13" ht="21.75" customHeight="1">
      <c r="B89" s="12">
        <v>58</v>
      </c>
      <c r="C89" s="5">
        <v>277805</v>
      </c>
      <c r="D89" s="14">
        <v>137553</v>
      </c>
      <c r="E89" s="14">
        <v>140252</v>
      </c>
      <c r="F89" s="14">
        <v>82169</v>
      </c>
      <c r="G89" s="15">
        <v>3.38</v>
      </c>
      <c r="H89" s="18">
        <v>1223.5410702488439</v>
      </c>
      <c r="I89" s="15">
        <v>1.48</v>
      </c>
      <c r="J89" s="23">
        <v>25.12</v>
      </c>
      <c r="K89" s="23">
        <f t="shared" si="0"/>
        <v>66.84</v>
      </c>
      <c r="L89" s="23">
        <v>8.0399999999999991</v>
      </c>
    </row>
    <row r="90" spans="2:13" ht="21.75" customHeight="1">
      <c r="B90" s="12">
        <v>59</v>
      </c>
      <c r="C90" s="5">
        <v>281914</v>
      </c>
      <c r="D90" s="14">
        <v>139614</v>
      </c>
      <c r="E90" s="14">
        <v>142300</v>
      </c>
      <c r="F90" s="14">
        <v>83656</v>
      </c>
      <c r="G90" s="15">
        <v>3.37</v>
      </c>
      <c r="H90" s="18">
        <v>1241.6384056375248</v>
      </c>
      <c r="I90" s="15">
        <v>1.48</v>
      </c>
      <c r="J90" s="23">
        <v>24.78</v>
      </c>
      <c r="K90" s="23">
        <f t="shared" si="0"/>
        <v>67.09</v>
      </c>
      <c r="L90" s="23">
        <v>8.1300000000000008</v>
      </c>
    </row>
    <row r="91" spans="2:13" ht="21.75" customHeight="1">
      <c r="B91" s="12">
        <v>60</v>
      </c>
      <c r="C91" s="5">
        <v>285967</v>
      </c>
      <c r="D91" s="14">
        <v>141690</v>
      </c>
      <c r="E91" s="14">
        <v>144277</v>
      </c>
      <c r="F91" s="14">
        <v>85508</v>
      </c>
      <c r="G91" s="15">
        <v>3.34</v>
      </c>
      <c r="H91" s="18">
        <v>1259.489099317331</v>
      </c>
      <c r="I91" s="15">
        <v>1.44</v>
      </c>
      <c r="J91" s="23">
        <v>24.1</v>
      </c>
      <c r="K91" s="23">
        <f t="shared" si="0"/>
        <v>67.5</v>
      </c>
      <c r="L91" s="23">
        <v>8.4</v>
      </c>
    </row>
    <row r="92" spans="2:13" ht="21.75" customHeight="1">
      <c r="B92" s="12">
        <v>61</v>
      </c>
      <c r="C92" s="5">
        <v>290311</v>
      </c>
      <c r="D92" s="14">
        <v>144111</v>
      </c>
      <c r="E92" s="14">
        <v>146200</v>
      </c>
      <c r="F92" s="14">
        <v>87526</v>
      </c>
      <c r="G92" s="15">
        <v>3.32</v>
      </c>
      <c r="H92" s="18">
        <v>1278.6214490200396</v>
      </c>
      <c r="I92" s="15">
        <v>1.52</v>
      </c>
      <c r="J92" s="23">
        <v>23.34</v>
      </c>
      <c r="K92" s="23">
        <f t="shared" si="0"/>
        <v>68.14</v>
      </c>
      <c r="L92" s="23">
        <v>8.52</v>
      </c>
    </row>
    <row r="93" spans="2:13" ht="21.75" customHeight="1">
      <c r="B93" s="12">
        <v>62</v>
      </c>
      <c r="C93" s="5">
        <v>295322</v>
      </c>
      <c r="D93" s="14">
        <v>146894</v>
      </c>
      <c r="E93" s="14">
        <v>148428</v>
      </c>
      <c r="F93" s="14">
        <v>90111</v>
      </c>
      <c r="G93" s="15">
        <v>3.28</v>
      </c>
      <c r="H93" s="18">
        <v>1300.6914776480951</v>
      </c>
      <c r="I93" s="15">
        <v>1.73</v>
      </c>
      <c r="J93" s="23">
        <v>22.57</v>
      </c>
      <c r="K93" s="23">
        <f t="shared" si="0"/>
        <v>68.72</v>
      </c>
      <c r="L93" s="23">
        <v>8.7100000000000009</v>
      </c>
    </row>
    <row r="94" spans="2:13" ht="21.75" customHeight="1">
      <c r="B94" s="12">
        <v>63</v>
      </c>
      <c r="C94" s="5">
        <v>299628</v>
      </c>
      <c r="D94" s="14">
        <v>149115</v>
      </c>
      <c r="E94" s="14">
        <v>150513</v>
      </c>
      <c r="F94" s="14">
        <v>92504</v>
      </c>
      <c r="G94" s="15">
        <v>3.24</v>
      </c>
      <c r="H94" s="18">
        <v>1319.6564633340672</v>
      </c>
      <c r="I94" s="15">
        <v>1.46</v>
      </c>
      <c r="J94" s="23">
        <v>21.82</v>
      </c>
      <c r="K94" s="23">
        <f t="shared" si="0"/>
        <v>69.300000000000011</v>
      </c>
      <c r="L94" s="23">
        <v>8.8800000000000008</v>
      </c>
    </row>
    <row r="95" spans="2:13" ht="21.75" customHeight="1">
      <c r="B95" s="12" t="s">
        <v>11</v>
      </c>
      <c r="C95" s="5">
        <v>304085</v>
      </c>
      <c r="D95" s="14">
        <v>151576</v>
      </c>
      <c r="E95" s="14">
        <v>152509</v>
      </c>
      <c r="F95" s="14">
        <v>95108</v>
      </c>
      <c r="G95" s="15">
        <v>3.2</v>
      </c>
      <c r="H95" s="18">
        <v>1339.7585583997886</v>
      </c>
      <c r="I95" s="15">
        <v>1.49</v>
      </c>
      <c r="J95" s="23">
        <v>21.08</v>
      </c>
      <c r="K95" s="23">
        <f t="shared" si="0"/>
        <v>69.820000000000007</v>
      </c>
      <c r="L95" s="23">
        <v>9.1</v>
      </c>
    </row>
    <row r="96" spans="2:13" ht="21.75" customHeight="1">
      <c r="B96" s="12">
        <v>2</v>
      </c>
      <c r="C96" s="5">
        <v>309405</v>
      </c>
      <c r="D96" s="14">
        <v>154559</v>
      </c>
      <c r="E96" s="14">
        <v>154846</v>
      </c>
      <c r="F96" s="14">
        <v>98477</v>
      </c>
      <c r="G96" s="15">
        <v>3.14</v>
      </c>
      <c r="H96" s="18">
        <v>1363.1977794422171</v>
      </c>
      <c r="I96" s="15">
        <v>1.75</v>
      </c>
      <c r="J96" s="23">
        <v>20.38</v>
      </c>
      <c r="K96" s="23">
        <f t="shared" si="0"/>
        <v>70.25</v>
      </c>
      <c r="L96" s="23">
        <v>9.3699999999999992</v>
      </c>
    </row>
    <row r="97" spans="2:13" ht="21.75" customHeight="1">
      <c r="B97" s="12">
        <v>3</v>
      </c>
      <c r="C97" s="5">
        <v>313337</v>
      </c>
      <c r="D97" s="14">
        <v>156716</v>
      </c>
      <c r="E97" s="14">
        <v>156621</v>
      </c>
      <c r="F97" s="14">
        <v>101200</v>
      </c>
      <c r="G97" s="15">
        <v>3.1</v>
      </c>
      <c r="H97" s="18">
        <v>1380.5216548442525</v>
      </c>
      <c r="I97" s="15">
        <v>1.27</v>
      </c>
      <c r="J97" s="23">
        <v>19.78</v>
      </c>
      <c r="K97" s="23">
        <f t="shared" si="0"/>
        <v>70.509999999999991</v>
      </c>
      <c r="L97" s="23">
        <v>9.7100000000000009</v>
      </c>
    </row>
    <row r="98" spans="2:13" ht="21.75" customHeight="1">
      <c r="B98" s="12">
        <v>4</v>
      </c>
      <c r="C98" s="5">
        <v>317055</v>
      </c>
      <c r="D98" s="14">
        <v>158881</v>
      </c>
      <c r="E98" s="14">
        <v>158174</v>
      </c>
      <c r="F98" s="14">
        <v>103571</v>
      </c>
      <c r="G98" s="15">
        <v>3.06</v>
      </c>
      <c r="H98" s="18">
        <v>1396.9026743622505</v>
      </c>
      <c r="I98" s="15">
        <v>1.19</v>
      </c>
      <c r="J98" s="23">
        <v>19.239999999999998</v>
      </c>
      <c r="K98" s="23">
        <f t="shared" si="0"/>
        <v>70.77000000000001</v>
      </c>
      <c r="L98" s="23">
        <v>9.99</v>
      </c>
    </row>
    <row r="99" spans="2:13" ht="21.75" customHeight="1">
      <c r="B99" s="12">
        <v>5</v>
      </c>
      <c r="C99" s="5">
        <v>320058</v>
      </c>
      <c r="D99" s="6">
        <v>160238</v>
      </c>
      <c r="E99" s="6">
        <v>159820</v>
      </c>
      <c r="F99" s="6">
        <v>105466</v>
      </c>
      <c r="G99" s="7">
        <v>3.03</v>
      </c>
      <c r="H99" s="8">
        <v>1410.1334978190951</v>
      </c>
      <c r="I99" s="7">
        <v>0.95</v>
      </c>
      <c r="J99" s="23">
        <v>18.84</v>
      </c>
      <c r="K99" s="23">
        <f t="shared" si="0"/>
        <v>70.8</v>
      </c>
      <c r="L99" s="23">
        <v>10.36</v>
      </c>
    </row>
    <row r="100" spans="2:13" ht="21.75" customHeight="1">
      <c r="B100" s="12">
        <v>6</v>
      </c>
      <c r="C100" s="5">
        <v>323062</v>
      </c>
      <c r="D100" s="6">
        <v>161734</v>
      </c>
      <c r="E100" s="6">
        <v>161328</v>
      </c>
      <c r="F100" s="6">
        <v>107448</v>
      </c>
      <c r="G100" s="7">
        <v>3.01</v>
      </c>
      <c r="H100" s="8">
        <v>1423.3687271445565</v>
      </c>
      <c r="I100" s="7">
        <v>0.94</v>
      </c>
      <c r="J100" s="23">
        <v>18.46</v>
      </c>
      <c r="K100" s="23">
        <f t="shared" si="0"/>
        <v>70.829999999999984</v>
      </c>
      <c r="L100" s="23">
        <v>10.71</v>
      </c>
      <c r="M100" s="21"/>
    </row>
    <row r="101" spans="2:13" ht="21.75" customHeight="1">
      <c r="B101" s="25">
        <v>7</v>
      </c>
      <c r="C101" s="5">
        <v>325865</v>
      </c>
      <c r="D101" s="6">
        <v>163166</v>
      </c>
      <c r="E101" s="6">
        <v>162699</v>
      </c>
      <c r="F101" s="6">
        <v>109415</v>
      </c>
      <c r="G101" s="7">
        <v>2.98</v>
      </c>
      <c r="H101" s="8">
        <v>1435.7183768780014</v>
      </c>
      <c r="I101" s="7">
        <v>0.87</v>
      </c>
      <c r="J101" s="23">
        <v>18.11</v>
      </c>
      <c r="K101" s="23">
        <f t="shared" si="0"/>
        <v>70.73</v>
      </c>
      <c r="L101" s="23">
        <v>11.16</v>
      </c>
      <c r="M101" s="21"/>
    </row>
    <row r="102" spans="2:13" ht="21.75" customHeight="1">
      <c r="B102" s="25">
        <v>8</v>
      </c>
      <c r="C102" s="5">
        <v>328739</v>
      </c>
      <c r="D102" s="6">
        <v>164599</v>
      </c>
      <c r="E102" s="6">
        <v>164140</v>
      </c>
      <c r="F102" s="6">
        <v>111724</v>
      </c>
      <c r="G102" s="7">
        <v>2.94</v>
      </c>
      <c r="H102" s="8">
        <v>1448.3808432832534</v>
      </c>
      <c r="I102" s="7">
        <v>0.88</v>
      </c>
      <c r="J102" s="23">
        <v>17.809999999999999</v>
      </c>
      <c r="K102" s="23">
        <f t="shared" si="0"/>
        <v>70.58</v>
      </c>
      <c r="L102" s="23">
        <v>11.61</v>
      </c>
      <c r="M102" s="21"/>
    </row>
    <row r="103" spans="2:13" ht="21.75" customHeight="1">
      <c r="B103" s="12">
        <v>9</v>
      </c>
      <c r="C103" s="5">
        <v>331779</v>
      </c>
      <c r="D103" s="6">
        <v>166249</v>
      </c>
      <c r="E103" s="6">
        <v>165530</v>
      </c>
      <c r="F103" s="26">
        <v>113883</v>
      </c>
      <c r="G103" s="7">
        <v>2.91</v>
      </c>
      <c r="H103" s="8">
        <v>1461.7746838789267</v>
      </c>
      <c r="I103" s="21">
        <v>0.92</v>
      </c>
      <c r="J103" s="27">
        <v>17.489999999999998</v>
      </c>
      <c r="K103" s="23">
        <f t="shared" si="0"/>
        <v>70.44</v>
      </c>
      <c r="L103" s="27">
        <v>12.07</v>
      </c>
      <c r="M103" s="21"/>
    </row>
    <row r="104" spans="2:13" ht="21.75" customHeight="1">
      <c r="B104" s="12">
        <v>10</v>
      </c>
      <c r="C104" s="5">
        <v>334674</v>
      </c>
      <c r="D104" s="6">
        <v>167894</v>
      </c>
      <c r="E104" s="6">
        <v>166780</v>
      </c>
      <c r="F104" s="26">
        <v>116143</v>
      </c>
      <c r="G104" s="7">
        <v>2.88</v>
      </c>
      <c r="H104" s="8">
        <v>1474.5296735251354</v>
      </c>
      <c r="I104" s="21">
        <v>0.87</v>
      </c>
      <c r="J104" s="27">
        <v>17.2</v>
      </c>
      <c r="K104" s="23">
        <f t="shared" si="0"/>
        <v>70.31</v>
      </c>
      <c r="L104" s="27">
        <v>12.49</v>
      </c>
      <c r="M104" s="21"/>
    </row>
    <row r="105" spans="2:13" ht="21.75" customHeight="1">
      <c r="B105" s="12">
        <v>11</v>
      </c>
      <c r="C105" s="5">
        <v>337586</v>
      </c>
      <c r="D105" s="6">
        <v>169261</v>
      </c>
      <c r="E105" s="6">
        <v>168325</v>
      </c>
      <c r="F105" s="26">
        <v>118328</v>
      </c>
      <c r="G105" s="7">
        <v>2.85</v>
      </c>
      <c r="H105" s="8">
        <v>1487.3595629378333</v>
      </c>
      <c r="I105" s="21">
        <v>0.87</v>
      </c>
      <c r="J105" s="27">
        <v>16.940000000000001</v>
      </c>
      <c r="K105" s="23">
        <f t="shared" si="0"/>
        <v>70.14</v>
      </c>
      <c r="L105" s="27">
        <v>12.92</v>
      </c>
      <c r="M105" s="21"/>
    </row>
    <row r="106" spans="2:13" ht="21.75" customHeight="1">
      <c r="B106" s="12">
        <v>12</v>
      </c>
      <c r="C106" s="5">
        <v>340947</v>
      </c>
      <c r="D106" s="6">
        <v>170909</v>
      </c>
      <c r="E106" s="6">
        <v>170038</v>
      </c>
      <c r="F106" s="26">
        <v>120822</v>
      </c>
      <c r="G106" s="7">
        <v>2.82</v>
      </c>
      <c r="H106" s="8">
        <v>1502.1676873595629</v>
      </c>
      <c r="I106" s="28">
        <v>1</v>
      </c>
      <c r="J106" s="27">
        <v>16.72</v>
      </c>
      <c r="K106" s="23">
        <f t="shared" si="0"/>
        <v>69.900000000000006</v>
      </c>
      <c r="L106" s="27">
        <v>13.38</v>
      </c>
      <c r="M106" s="21"/>
    </row>
    <row r="107" spans="2:13" ht="21.75" customHeight="1">
      <c r="B107" s="12">
        <v>13</v>
      </c>
      <c r="C107" s="5">
        <v>343781</v>
      </c>
      <c r="D107" s="6">
        <v>172338</v>
      </c>
      <c r="E107" s="29">
        <v>171443</v>
      </c>
      <c r="F107" s="26">
        <v>123297</v>
      </c>
      <c r="G107" s="7">
        <v>2.79</v>
      </c>
      <c r="H107" s="8">
        <v>1514.6539190201349</v>
      </c>
      <c r="I107" s="28">
        <v>0.83</v>
      </c>
      <c r="J107" s="27">
        <v>16.54</v>
      </c>
      <c r="K107" s="23">
        <f t="shared" si="0"/>
        <v>69.680000000000007</v>
      </c>
      <c r="L107" s="27">
        <v>13.78</v>
      </c>
      <c r="M107" s="21"/>
    </row>
    <row r="108" spans="2:13" ht="21.75" customHeight="1">
      <c r="B108" s="20">
        <v>14</v>
      </c>
      <c r="C108" s="6">
        <v>348049</v>
      </c>
      <c r="D108" s="6">
        <v>174949</v>
      </c>
      <c r="E108" s="29">
        <v>173100</v>
      </c>
      <c r="F108" s="26">
        <v>126753</v>
      </c>
      <c r="G108" s="7">
        <v>2.75</v>
      </c>
      <c r="H108" s="8">
        <v>1533.4581662774817</v>
      </c>
      <c r="I108" s="28">
        <v>1.24</v>
      </c>
      <c r="J108" s="27">
        <v>16.29</v>
      </c>
      <c r="K108" s="23">
        <f t="shared" si="0"/>
        <v>69.53</v>
      </c>
      <c r="L108" s="27">
        <v>14.18</v>
      </c>
      <c r="M108" s="21"/>
    </row>
    <row r="109" spans="2:13" ht="21.75" customHeight="1">
      <c r="B109" s="12">
        <v>15</v>
      </c>
      <c r="C109" s="5">
        <v>351467</v>
      </c>
      <c r="D109" s="6">
        <v>176792</v>
      </c>
      <c r="E109" s="29">
        <v>174675</v>
      </c>
      <c r="F109" s="26">
        <v>129739</v>
      </c>
      <c r="G109" s="7">
        <v>2.71</v>
      </c>
      <c r="H109" s="8">
        <v>1548.5174252103802</v>
      </c>
      <c r="I109" s="28">
        <v>0.98</v>
      </c>
      <c r="J109" s="27">
        <v>16.09</v>
      </c>
      <c r="K109" s="23">
        <f t="shared" si="0"/>
        <v>69.509999999999991</v>
      </c>
      <c r="L109" s="27">
        <v>14.4</v>
      </c>
      <c r="M109" s="21"/>
    </row>
    <row r="110" spans="2:13" ht="21.75" customHeight="1">
      <c r="B110" s="20">
        <v>16</v>
      </c>
      <c r="C110" s="6">
        <v>355359</v>
      </c>
      <c r="D110" s="6">
        <v>178839</v>
      </c>
      <c r="E110" s="29">
        <v>176520</v>
      </c>
      <c r="F110" s="26">
        <v>133212</v>
      </c>
      <c r="G110" s="7">
        <v>2.67</v>
      </c>
      <c r="H110" s="8">
        <v>1565.67</v>
      </c>
      <c r="I110" s="28">
        <v>1.1100000000000001</v>
      </c>
      <c r="J110" s="27">
        <v>15.91</v>
      </c>
      <c r="K110" s="23">
        <v>69.36</v>
      </c>
      <c r="L110" s="27">
        <v>14.72</v>
      </c>
      <c r="M110" s="21"/>
    </row>
    <row r="111" spans="2:13" ht="21.75" customHeight="1">
      <c r="B111" s="20">
        <v>17</v>
      </c>
      <c r="C111" s="6">
        <f>SUM(D111:E111)</f>
        <v>367850</v>
      </c>
      <c r="D111" s="6">
        <v>185452</v>
      </c>
      <c r="E111" s="29">
        <v>182398</v>
      </c>
      <c r="F111" s="26">
        <v>138706</v>
      </c>
      <c r="G111" s="7">
        <f t="shared" ref="G111:G116" si="1">C111/F111</f>
        <v>2.6520121696249621</v>
      </c>
      <c r="H111" s="8">
        <f t="shared" ref="H111:H116" si="2">C111/387.24</f>
        <v>949.92769342010126</v>
      </c>
      <c r="I111" s="28">
        <f t="shared" ref="I111:I118" si="3">((C111/C110)-1)*100</f>
        <v>3.5150369063397857</v>
      </c>
      <c r="J111" s="27">
        <v>15.72</v>
      </c>
      <c r="K111" s="23">
        <v>68.87</v>
      </c>
      <c r="L111" s="27">
        <v>15.4</v>
      </c>
      <c r="M111" s="21" t="s">
        <v>16</v>
      </c>
    </row>
    <row r="112" spans="2:13" ht="21.75" customHeight="1">
      <c r="B112" s="20">
        <v>18</v>
      </c>
      <c r="C112" s="6">
        <v>371413</v>
      </c>
      <c r="D112" s="6">
        <v>187548</v>
      </c>
      <c r="E112" s="29">
        <v>183865</v>
      </c>
      <c r="F112" s="26">
        <v>141815</v>
      </c>
      <c r="G112" s="7">
        <f t="shared" si="1"/>
        <v>2.6189965800514754</v>
      </c>
      <c r="H112" s="8">
        <f t="shared" si="2"/>
        <v>959.12870571221981</v>
      </c>
      <c r="I112" s="28">
        <f t="shared" si="3"/>
        <v>0.96860133206471133</v>
      </c>
      <c r="J112" s="27">
        <v>15.61</v>
      </c>
      <c r="K112" s="23">
        <v>68.459999999999994</v>
      </c>
      <c r="L112" s="27">
        <v>15.92</v>
      </c>
      <c r="M112" s="2"/>
    </row>
    <row r="113" spans="2:13" ht="21.75" customHeight="1">
      <c r="B113" s="20">
        <v>19</v>
      </c>
      <c r="C113" s="6">
        <v>375067</v>
      </c>
      <c r="D113" s="6">
        <v>189605</v>
      </c>
      <c r="E113" s="29">
        <v>185462</v>
      </c>
      <c r="F113" s="26">
        <v>145040</v>
      </c>
      <c r="G113" s="7">
        <f t="shared" si="1"/>
        <v>2.5859555984555986</v>
      </c>
      <c r="H113" s="8">
        <f t="shared" si="2"/>
        <v>968.5647143890094</v>
      </c>
      <c r="I113" s="28">
        <f t="shared" si="3"/>
        <v>0.98381047513145248</v>
      </c>
      <c r="J113" s="27">
        <v>15.55</v>
      </c>
      <c r="K113" s="23">
        <v>68.069999999999993</v>
      </c>
      <c r="L113" s="27">
        <v>16.37</v>
      </c>
      <c r="M113" s="2"/>
    </row>
    <row r="114" spans="2:13" ht="21.75" customHeight="1">
      <c r="B114" s="20">
        <v>20</v>
      </c>
      <c r="C114" s="6">
        <v>376220</v>
      </c>
      <c r="D114" s="6">
        <v>190067</v>
      </c>
      <c r="E114" s="29">
        <v>186153</v>
      </c>
      <c r="F114" s="26">
        <v>146402</v>
      </c>
      <c r="G114" s="7">
        <f t="shared" si="1"/>
        <v>2.5697736369721724</v>
      </c>
      <c r="H114" s="8">
        <f t="shared" si="2"/>
        <v>971.54219605412663</v>
      </c>
      <c r="I114" s="28">
        <f t="shared" si="3"/>
        <v>0.30741174243535951</v>
      </c>
      <c r="J114" s="27">
        <v>15.48</v>
      </c>
      <c r="K114" s="23">
        <v>67.540000000000006</v>
      </c>
      <c r="L114" s="27">
        <v>16.97</v>
      </c>
      <c r="M114" s="21"/>
    </row>
    <row r="115" spans="2:13" ht="21.75" customHeight="1">
      <c r="B115" s="20">
        <v>21</v>
      </c>
      <c r="C115" s="6">
        <v>376120</v>
      </c>
      <c r="D115" s="6">
        <v>189667</v>
      </c>
      <c r="E115" s="29">
        <v>186453</v>
      </c>
      <c r="F115" s="26">
        <v>146941</v>
      </c>
      <c r="G115" s="7">
        <f t="shared" si="1"/>
        <v>2.5596668050442015</v>
      </c>
      <c r="H115" s="8">
        <f t="shared" si="2"/>
        <v>971.28395826877386</v>
      </c>
      <c r="I115" s="28">
        <f t="shared" si="3"/>
        <v>-2.6580192440595063E-2</v>
      </c>
      <c r="J115" s="27">
        <v>15.41</v>
      </c>
      <c r="K115" s="23">
        <v>67.010000000000005</v>
      </c>
      <c r="L115" s="27">
        <v>17.559999999999999</v>
      </c>
      <c r="M115" s="21"/>
    </row>
    <row r="116" spans="2:13" ht="21.75" customHeight="1">
      <c r="B116" s="20">
        <v>22</v>
      </c>
      <c r="C116" s="6">
        <v>376469</v>
      </c>
      <c r="D116" s="6">
        <v>189787</v>
      </c>
      <c r="E116" s="29">
        <v>186682</v>
      </c>
      <c r="F116" s="26">
        <v>148074</v>
      </c>
      <c r="G116" s="7">
        <f t="shared" si="1"/>
        <v>2.54243824033929</v>
      </c>
      <c r="H116" s="8">
        <f t="shared" si="2"/>
        <v>972.18520813965495</v>
      </c>
      <c r="I116" s="28">
        <f t="shared" si="3"/>
        <v>9.2789535254711453E-2</v>
      </c>
      <c r="J116" s="27">
        <v>15.39</v>
      </c>
      <c r="K116" s="23">
        <v>66.75</v>
      </c>
      <c r="L116" s="27">
        <v>17.86</v>
      </c>
      <c r="M116" s="2"/>
    </row>
    <row r="117" spans="2:13" ht="21.75" customHeight="1">
      <c r="B117" s="20">
        <v>23</v>
      </c>
      <c r="C117" s="6">
        <v>378217</v>
      </c>
      <c r="D117" s="6">
        <v>190834</v>
      </c>
      <c r="E117" s="29">
        <v>187383</v>
      </c>
      <c r="F117" s="26">
        <v>149932</v>
      </c>
      <c r="G117" s="7">
        <f t="shared" ref="G117:G123" si="4">C117/F117</f>
        <v>2.5225902409092122</v>
      </c>
      <c r="H117" s="8">
        <f>C117/387.24</f>
        <v>976.69920462762104</v>
      </c>
      <c r="I117" s="28">
        <f t="shared" si="3"/>
        <v>0.46431445882662015</v>
      </c>
      <c r="J117" s="27">
        <v>15.311315990555684</v>
      </c>
      <c r="K117" s="23">
        <v>66.261960726249754</v>
      </c>
      <c r="L117" s="27">
        <v>18.426723283194569</v>
      </c>
      <c r="M117" s="2"/>
    </row>
    <row r="118" spans="2:13" ht="21.75" customHeight="1">
      <c r="B118" s="20">
        <v>24</v>
      </c>
      <c r="C118" s="6">
        <v>378249</v>
      </c>
      <c r="D118" s="6">
        <v>190879</v>
      </c>
      <c r="E118" s="29">
        <v>187370</v>
      </c>
      <c r="F118" s="26">
        <v>149060</v>
      </c>
      <c r="G118" s="7">
        <f t="shared" si="4"/>
        <v>2.5375620555481015</v>
      </c>
      <c r="H118" s="8">
        <f>C118/387.24</f>
        <v>976.78184071893395</v>
      </c>
      <c r="I118" s="28">
        <f t="shared" si="3"/>
        <v>8.4607513676004942E-3</v>
      </c>
      <c r="J118" s="27">
        <v>15.28120365156286</v>
      </c>
      <c r="K118" s="23">
        <v>65.306451570261913</v>
      </c>
      <c r="L118" s="27">
        <v>19.412344778175221</v>
      </c>
      <c r="M118" s="21" t="s">
        <v>40</v>
      </c>
    </row>
    <row r="119" spans="2:13" ht="21.75" customHeight="1">
      <c r="B119" s="20">
        <v>25</v>
      </c>
      <c r="C119" s="6">
        <v>379264</v>
      </c>
      <c r="D119" s="6">
        <v>191515</v>
      </c>
      <c r="E119" s="29">
        <v>187749</v>
      </c>
      <c r="F119" s="26">
        <v>150968</v>
      </c>
      <c r="G119" s="7">
        <f t="shared" si="4"/>
        <v>2.5122145090350272</v>
      </c>
      <c r="H119" s="8">
        <f>C119/387.24</f>
        <v>979.40295424026442</v>
      </c>
      <c r="I119" s="28">
        <f t="shared" ref="I119:I125" si="5">((C119/C118)-1)*100</f>
        <v>0.26834175371250879</v>
      </c>
      <c r="J119" s="27">
        <v>15.163052649341882</v>
      </c>
      <c r="K119" s="23">
        <v>64.566897991900092</v>
      </c>
      <c r="L119" s="27">
        <v>20.270049358758016</v>
      </c>
      <c r="M119" s="2"/>
    </row>
    <row r="120" spans="2:13" ht="21.75" customHeight="1">
      <c r="B120" s="20">
        <v>26</v>
      </c>
      <c r="C120" s="6">
        <v>380764</v>
      </c>
      <c r="D120" s="6">
        <v>192372</v>
      </c>
      <c r="E120" s="29">
        <v>188392</v>
      </c>
      <c r="F120" s="26">
        <v>152849</v>
      </c>
      <c r="G120" s="7">
        <f t="shared" si="4"/>
        <v>2.4911121433571695</v>
      </c>
      <c r="H120" s="8">
        <f t="shared" ref="H120:H125" si="6">C120/387.2</f>
        <v>983.37809917355378</v>
      </c>
      <c r="I120" s="28">
        <f t="shared" si="5"/>
        <v>0.39550286871414819</v>
      </c>
      <c r="J120" s="27">
        <v>15.049742097467197</v>
      </c>
      <c r="K120" s="23">
        <v>63.865544011513698</v>
      </c>
      <c r="L120" s="27">
        <v>21.084713891019106</v>
      </c>
      <c r="M120" s="21"/>
    </row>
    <row r="121" spans="2:13" ht="21.75" customHeight="1">
      <c r="B121" s="20">
        <v>27</v>
      </c>
      <c r="C121" s="6">
        <v>383493</v>
      </c>
      <c r="D121" s="6">
        <v>194150</v>
      </c>
      <c r="E121" s="29">
        <v>189343</v>
      </c>
      <c r="F121" s="26">
        <v>155905</v>
      </c>
      <c r="G121" s="7">
        <f t="shared" si="4"/>
        <v>2.4597864083897245</v>
      </c>
      <c r="H121" s="8">
        <f t="shared" si="6"/>
        <v>990.42613636363637</v>
      </c>
      <c r="I121" s="28">
        <f t="shared" si="5"/>
        <v>0.7167169165152254</v>
      </c>
      <c r="J121" s="27">
        <v>14.93</v>
      </c>
      <c r="K121" s="23">
        <v>63.45</v>
      </c>
      <c r="L121" s="27">
        <v>21.62</v>
      </c>
      <c r="M121" s="21"/>
    </row>
    <row r="122" spans="2:13" ht="21.75" customHeight="1">
      <c r="B122" s="33">
        <v>28</v>
      </c>
      <c r="C122" s="6">
        <v>384950</v>
      </c>
      <c r="D122" s="6">
        <v>195001</v>
      </c>
      <c r="E122" s="29">
        <v>189949</v>
      </c>
      <c r="F122" s="26">
        <v>157966</v>
      </c>
      <c r="G122" s="7">
        <f>C122/F122</f>
        <v>2.4369168048820633</v>
      </c>
      <c r="H122" s="8">
        <f t="shared" si="6"/>
        <v>994.18904958677683</v>
      </c>
      <c r="I122" s="28">
        <f t="shared" si="5"/>
        <v>0.37992870795555689</v>
      </c>
      <c r="J122" s="27">
        <v>14.771009221976881</v>
      </c>
      <c r="K122" s="23">
        <v>63.132354851279381</v>
      </c>
      <c r="L122" s="27">
        <v>22.096635926743733</v>
      </c>
      <c r="M122" s="21"/>
    </row>
    <row r="123" spans="2:13" ht="21.75" customHeight="1">
      <c r="B123" s="33">
        <v>29</v>
      </c>
      <c r="C123" s="6">
        <v>386943</v>
      </c>
      <c r="D123" s="6">
        <v>196261</v>
      </c>
      <c r="E123" s="29">
        <v>190682</v>
      </c>
      <c r="F123" s="26">
        <v>160783</v>
      </c>
      <c r="G123" s="7">
        <f t="shared" si="4"/>
        <v>2.4066163711337643</v>
      </c>
      <c r="H123" s="8">
        <f t="shared" si="6"/>
        <v>999.33626033057851</v>
      </c>
      <c r="I123" s="28">
        <f t="shared" si="5"/>
        <v>0.51772957526952101</v>
      </c>
      <c r="J123" s="27">
        <v>14.63</v>
      </c>
      <c r="K123" s="23">
        <v>62.88</v>
      </c>
      <c r="L123" s="27">
        <v>22.49</v>
      </c>
      <c r="M123" s="21"/>
    </row>
    <row r="124" spans="2:13" ht="21.75" customHeight="1">
      <c r="B124" s="33">
        <v>30</v>
      </c>
      <c r="C124" s="6">
        <f>E124+D124</f>
        <v>387887</v>
      </c>
      <c r="D124" s="29">
        <v>196813</v>
      </c>
      <c r="E124" s="29">
        <v>191074</v>
      </c>
      <c r="F124" s="41">
        <v>163104</v>
      </c>
      <c r="G124" s="7">
        <f t="shared" ref="G124:G129" si="7">C124/F124</f>
        <v>2.3781574946046695</v>
      </c>
      <c r="H124" s="8">
        <f t="shared" si="6"/>
        <v>1001.7742768595042</v>
      </c>
      <c r="I124" s="28">
        <f t="shared" si="5"/>
        <v>0.24396358119929129</v>
      </c>
      <c r="J124" s="27">
        <v>14.494943114876241</v>
      </c>
      <c r="K124" s="23">
        <v>62.67082939103399</v>
      </c>
      <c r="L124" s="27">
        <v>22.834227494089774</v>
      </c>
      <c r="M124" s="21"/>
    </row>
    <row r="125" spans="2:13" ht="21.75" customHeight="1">
      <c r="B125" s="33" t="s">
        <v>43</v>
      </c>
      <c r="C125" s="6">
        <v>387106</v>
      </c>
      <c r="D125" s="29">
        <v>196578</v>
      </c>
      <c r="E125" s="29">
        <v>190528</v>
      </c>
      <c r="F125" s="41">
        <v>164390</v>
      </c>
      <c r="G125" s="7">
        <f t="shared" si="7"/>
        <v>2.3548026035646936</v>
      </c>
      <c r="H125" s="8">
        <f t="shared" si="6"/>
        <v>999.7572314049587</v>
      </c>
      <c r="I125" s="28">
        <f t="shared" si="5"/>
        <v>-0.20134729960014086</v>
      </c>
      <c r="J125" s="27">
        <v>14.31</v>
      </c>
      <c r="K125" s="23">
        <v>62.43</v>
      </c>
      <c r="L125" s="27">
        <v>23.26</v>
      </c>
      <c r="M125" s="21"/>
    </row>
    <row r="126" spans="2:13" ht="21.75" customHeight="1">
      <c r="B126" s="33">
        <v>2</v>
      </c>
      <c r="C126" s="29">
        <f>E126+D126</f>
        <v>385823</v>
      </c>
      <c r="D126" s="29">
        <v>195816</v>
      </c>
      <c r="E126" s="29">
        <v>190007</v>
      </c>
      <c r="F126" s="41">
        <v>165775</v>
      </c>
      <c r="G126" s="42">
        <f t="shared" si="7"/>
        <v>2.327389534006937</v>
      </c>
      <c r="H126" s="43">
        <f>C126/387.2</f>
        <v>996.44369834710744</v>
      </c>
      <c r="I126" s="44">
        <f>((C126/C125)-1)*100</f>
        <v>-0.33143376749520392</v>
      </c>
      <c r="J126" s="45">
        <v>14.07</v>
      </c>
      <c r="K126" s="46">
        <v>62.23</v>
      </c>
      <c r="L126" s="45">
        <v>23.69</v>
      </c>
      <c r="M126" s="21"/>
    </row>
    <row r="127" spans="2:13" ht="21.75" customHeight="1">
      <c r="B127" s="33">
        <v>3</v>
      </c>
      <c r="C127" s="29">
        <f>E127+D127</f>
        <v>384996</v>
      </c>
      <c r="D127" s="29">
        <v>195197</v>
      </c>
      <c r="E127" s="29">
        <v>189799</v>
      </c>
      <c r="F127" s="41">
        <v>166994</v>
      </c>
      <c r="G127" s="42">
        <f t="shared" si="7"/>
        <v>2.3054480999317342</v>
      </c>
      <c r="H127" s="43">
        <f>C127/387.2</f>
        <v>994.3078512396695</v>
      </c>
      <c r="I127" s="44">
        <f>((C127/C126)-1)*100</f>
        <v>-0.21434699331039919</v>
      </c>
      <c r="J127" s="45">
        <v>13.88</v>
      </c>
      <c r="K127" s="46">
        <v>62.11</v>
      </c>
      <c r="L127" s="45">
        <v>24.01</v>
      </c>
      <c r="M127" s="21"/>
    </row>
    <row r="128" spans="2:13" ht="21.75" customHeight="1">
      <c r="B128" s="33">
        <v>4</v>
      </c>
      <c r="C128" s="47">
        <v>383789</v>
      </c>
      <c r="D128" s="47">
        <v>194477</v>
      </c>
      <c r="E128" s="47">
        <v>189312</v>
      </c>
      <c r="F128" s="48">
        <v>168543</v>
      </c>
      <c r="G128" s="49">
        <f t="shared" si="7"/>
        <v>2.2770984259209817</v>
      </c>
      <c r="H128" s="50">
        <f>C128/387.2</f>
        <v>991.19059917355378</v>
      </c>
      <c r="I128" s="51">
        <f>((C128/C127)-1)*100</f>
        <v>-0.31350975075066234</v>
      </c>
      <c r="J128" s="52">
        <v>13.6</v>
      </c>
      <c r="K128" s="53">
        <v>62.14</v>
      </c>
      <c r="L128" s="52">
        <v>24.26</v>
      </c>
      <c r="M128" s="21"/>
    </row>
    <row r="129" spans="2:13" ht="21.75" customHeight="1">
      <c r="B129" s="33">
        <v>5</v>
      </c>
      <c r="C129" s="47">
        <v>383141</v>
      </c>
      <c r="D129" s="47">
        <v>194085</v>
      </c>
      <c r="E129" s="47">
        <v>189056</v>
      </c>
      <c r="F129" s="48">
        <v>170248</v>
      </c>
      <c r="G129" s="49">
        <f t="shared" si="7"/>
        <v>2.2504875240825148</v>
      </c>
      <c r="H129" s="50">
        <f>C129/387.2</f>
        <v>989.5170454545455</v>
      </c>
      <c r="I129" s="51">
        <f>((C129/C128)-1)*100</f>
        <v>-0.16884277558762983</v>
      </c>
      <c r="J129" s="52">
        <v>13.31</v>
      </c>
      <c r="K129" s="53">
        <v>62.1</v>
      </c>
      <c r="L129" s="52">
        <v>24.59</v>
      </c>
      <c r="M129" s="21"/>
    </row>
    <row r="130" spans="2:13" ht="21.75" customHeight="1">
      <c r="B130" s="33">
        <v>6</v>
      </c>
      <c r="C130" s="47">
        <v>381638</v>
      </c>
      <c r="D130" s="47">
        <v>193275</v>
      </c>
      <c r="E130" s="47">
        <v>188363</v>
      </c>
      <c r="F130" s="48">
        <v>171844</v>
      </c>
      <c r="G130" s="49">
        <f>C130/F130</f>
        <v>2.2208398314750588</v>
      </c>
      <c r="H130" s="50">
        <f>C130/387.2</f>
        <v>985.63533057851248</v>
      </c>
      <c r="I130" s="51">
        <f>((C130/C129)-1)*100</f>
        <v>-0.39228378064471991</v>
      </c>
      <c r="J130" s="52">
        <v>12.94</v>
      </c>
      <c r="K130" s="53">
        <v>62.16</v>
      </c>
      <c r="L130" s="52">
        <v>24.9</v>
      </c>
      <c r="M130" s="21"/>
    </row>
    <row r="131" spans="2:13" ht="4.5" customHeight="1" thickBot="1">
      <c r="B131" s="33"/>
      <c r="C131" s="6"/>
      <c r="D131" s="6"/>
      <c r="E131" s="6"/>
      <c r="F131" s="6"/>
      <c r="G131" s="7"/>
      <c r="H131" s="8"/>
      <c r="I131" s="7"/>
      <c r="J131" s="7"/>
      <c r="K131" s="7"/>
      <c r="L131" s="7"/>
      <c r="M131" s="21"/>
    </row>
    <row r="132" spans="2:13" ht="13.5" customHeight="1"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</row>
    <row r="133" spans="2:13" ht="13.5" customHeight="1">
      <c r="B133" s="22"/>
    </row>
    <row r="134" spans="2:13" ht="13.5" customHeight="1">
      <c r="C134" s="32"/>
    </row>
    <row r="135" spans="2:13" ht="13.5" customHeight="1"/>
    <row r="136" spans="2:13" ht="13.5" customHeight="1"/>
    <row r="137" spans="2:13" ht="13.5" customHeight="1"/>
    <row r="138" spans="2:13" ht="13.5" customHeight="1"/>
    <row r="139" spans="2:13" ht="13.5" customHeight="1"/>
    <row r="140" spans="2:13" ht="13.5" customHeight="1"/>
    <row r="141" spans="2:13" ht="13.5" customHeight="1"/>
  </sheetData>
  <mergeCells count="1">
    <mergeCell ref="B1:M1"/>
  </mergeCells>
  <phoneticPr fontId="6"/>
  <pageMargins left="0.51181102362204722" right="0.51181102362204722" top="0.51181102362204722" bottom="0.51181102362204722" header="0.51181102362204722" footer="0.51181102362204722"/>
  <pageSetup paperSize="9" scale="54" orientation="portrait" r:id="rId1"/>
  <headerFooter alignWithMargins="0"/>
  <rowBreaks count="1" manualBreakCount="1">
    <brk id="63" max="13" man="1"/>
  </rowBreaks>
  <ignoredErrors>
    <ignoredError sqref="C111" formulaRange="1"/>
    <ignoredError sqref="G125:G126" evalError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2-1</vt:lpstr>
      <vt:lpstr>'2-1'!Print_Area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2026-08-10T00:14:47Z</dcterms:created>
  <dcterms:modified xsi:type="dcterms:W3CDTF">2026-08-10T00:15:01Z</dcterms:modified>
</cp:coreProperties>
</file>