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C60BE875-5F51-4EAA-9DA5-87FD7BE888B7}" revIDLastSave="0" xr10:uidLastSave="{00000000-0000-0000-0000-000000000000}"/>
  <bookViews>
    <workbookView activeTab="1" firstSheet="1" windowHeight="11640" windowWidth="12840" xWindow="32760" yWindow="32760"/>
  </bookViews>
  <sheets>
    <sheet r:id="rId1" name="回復済み_Sheet1" sheetId="1" state="veryHidden"/>
    <sheet r:id="rId2" name="3-2" sheetId="3"/>
  </sheets>
  <calcPr calcId="191029"/>
</workbook>
</file>

<file path=xl/calcChain.xml><?xml version="1.0" encoding="utf-8"?>
<calcChain xmlns="http://schemas.openxmlformats.org/spreadsheetml/2006/main">
  <c r="J11" i="3" l="1"/>
  <c r="F7" i="3"/>
  <c r="F10" i="3"/>
  <c r="J10" i="3"/>
  <c r="N10" i="3"/>
  <c r="N7" i="3"/>
  <c r="N11" i="3"/>
  <c r="N9" i="3"/>
  <c r="N8" i="3"/>
  <c r="C7" i="3"/>
  <c r="M7" i="3"/>
  <c r="K7" i="3"/>
  <c r="L15" i="3"/>
  <c r="I7" i="3"/>
  <c r="J12" i="3"/>
  <c r="G7" i="3"/>
  <c r="H18" i="3"/>
  <c r="E7" i="3"/>
  <c r="F19" i="3"/>
  <c r="D24" i="3"/>
  <c r="D23" i="3"/>
  <c r="D17" i="3"/>
  <c r="N22" i="3"/>
  <c r="N14" i="3"/>
  <c r="N23" i="3"/>
  <c r="L21" i="3"/>
  <c r="L18" i="3"/>
  <c r="L22" i="3"/>
  <c r="L20" i="3"/>
  <c r="L14" i="3"/>
  <c r="L13" i="3"/>
  <c r="L11" i="3"/>
  <c r="L8" i="3"/>
  <c r="J19" i="3"/>
  <c r="J17" i="3"/>
  <c r="J21" i="3"/>
  <c r="J22" i="3"/>
  <c r="J14" i="3"/>
  <c r="J16" i="3"/>
  <c r="J25" i="3"/>
  <c r="J15" i="3"/>
  <c r="J20" i="3"/>
  <c r="J24" i="3"/>
  <c r="J13" i="3"/>
  <c r="H19" i="3"/>
  <c r="H20" i="3"/>
  <c r="H13" i="3"/>
  <c r="H22" i="3"/>
  <c r="F17" i="3"/>
  <c r="F24" i="3"/>
  <c r="F13" i="3"/>
  <c r="F21" i="3"/>
  <c r="F12" i="3"/>
  <c r="F8" i="3"/>
  <c r="F11" i="3"/>
  <c r="F22" i="3"/>
  <c r="D10" i="3"/>
  <c r="H15" i="3"/>
  <c r="N25" i="3"/>
  <c r="N24" i="3"/>
  <c r="D22" i="3"/>
  <c r="H11" i="3"/>
  <c r="N18" i="3"/>
  <c r="H9" i="3"/>
  <c r="D21" i="3"/>
  <c r="D15" i="3"/>
  <c r="J23" i="3"/>
  <c r="J8" i="3"/>
  <c r="J18" i="3"/>
  <c r="H12" i="3"/>
  <c r="F18" i="3"/>
  <c r="F15" i="3"/>
  <c r="N19" i="3"/>
  <c r="N17" i="3"/>
  <c r="H14" i="3"/>
  <c r="J9" i="3"/>
  <c r="L19" i="3"/>
  <c r="L12" i="3"/>
  <c r="D18" i="3"/>
  <c r="D12" i="3"/>
  <c r="D25" i="3"/>
  <c r="H8" i="3"/>
  <c r="H21" i="3"/>
  <c r="F23" i="3"/>
  <c r="F20" i="3"/>
  <c r="F25" i="3"/>
  <c r="N12" i="3"/>
  <c r="N16" i="3"/>
  <c r="L25" i="3"/>
  <c r="L17" i="3"/>
  <c r="L10" i="3"/>
  <c r="D13" i="3"/>
  <c r="N20" i="3"/>
  <c r="D16" i="3"/>
  <c r="D19" i="3"/>
  <c r="H16" i="3"/>
  <c r="H24" i="3"/>
  <c r="F16" i="3"/>
  <c r="F14" i="3"/>
  <c r="N21" i="3"/>
  <c r="N15" i="3"/>
  <c r="L24" i="3"/>
  <c r="L16" i="3"/>
  <c r="L9" i="3"/>
  <c r="D11" i="3"/>
  <c r="D20" i="3"/>
  <c r="D14" i="3"/>
  <c r="D8" i="3"/>
  <c r="H23" i="3"/>
  <c r="H17" i="3"/>
  <c r="H25" i="3"/>
  <c r="N13" i="3"/>
  <c r="L23" i="3"/>
  <c r="L7" i="3"/>
  <c r="J7" i="3"/>
  <c r="D7" i="3"/>
  <c r="H7" i="3"/>
</calcChain>
</file>

<file path=xl/sharedStrings.xml><?xml version="1.0" encoding="utf-8"?>
<sst xmlns="http://schemas.openxmlformats.org/spreadsheetml/2006/main" count="39" uniqueCount="29">
  <si>
    <t>事業所数</t>
    <rPh sb="0" eb="3">
      <t>ジギョウショ</t>
    </rPh>
    <rPh sb="3" eb="4">
      <t>スウ</t>
    </rPh>
    <phoneticPr fontId="5"/>
  </si>
  <si>
    <t>従業者数</t>
    <rPh sb="0" eb="1">
      <t>ジュウ</t>
    </rPh>
    <rPh sb="1" eb="4">
      <t>ギョウシャスウ</t>
    </rPh>
    <phoneticPr fontId="5"/>
  </si>
  <si>
    <t>構成比</t>
    <rPh sb="0" eb="3">
      <t>コウセイヒ</t>
    </rPh>
    <phoneticPr fontId="5"/>
  </si>
  <si>
    <t>総　　数</t>
    <rPh sb="0" eb="1">
      <t>フサ</t>
    </rPh>
    <rPh sb="3" eb="4">
      <t>カズ</t>
    </rPh>
    <phoneticPr fontId="5"/>
  </si>
  <si>
    <t>３-２　産業（大分類）別・経営組織別事業所数・従業者数</t>
    <rPh sb="11" eb="12">
      <t>ベツ</t>
    </rPh>
    <rPh sb="18" eb="21">
      <t>ジギョウショ</t>
    </rPh>
    <phoneticPr fontId="5"/>
  </si>
  <si>
    <t>産業大分類別</t>
    <rPh sb="5" eb="6">
      <t>ベツ</t>
    </rPh>
    <phoneticPr fontId="5"/>
  </si>
  <si>
    <t>農業，林業</t>
    <phoneticPr fontId="9"/>
  </si>
  <si>
    <t>漁業</t>
    <phoneticPr fontId="9"/>
  </si>
  <si>
    <t>鉱業，採石業，砂利採取業</t>
    <phoneticPr fontId="9"/>
  </si>
  <si>
    <t>建設業</t>
    <phoneticPr fontId="9"/>
  </si>
  <si>
    <t>製造業</t>
    <phoneticPr fontId="9"/>
  </si>
  <si>
    <t>電気・ガス・熱供給・水道業</t>
    <phoneticPr fontId="9"/>
  </si>
  <si>
    <t>情報通信業</t>
    <phoneticPr fontId="9"/>
  </si>
  <si>
    <t>運輸業，郵便業</t>
    <phoneticPr fontId="9"/>
  </si>
  <si>
    <t>卸売業，小売業</t>
    <phoneticPr fontId="9"/>
  </si>
  <si>
    <t>金融業，保険業</t>
    <phoneticPr fontId="9"/>
  </si>
  <si>
    <t>不動産業，物品賃貸業</t>
    <phoneticPr fontId="9"/>
  </si>
  <si>
    <t>学術研究，専門・技術サービス業</t>
    <phoneticPr fontId="9"/>
  </si>
  <si>
    <t>宿泊業，飲食サービス業</t>
    <phoneticPr fontId="9"/>
  </si>
  <si>
    <t>生活関連サービス，娯楽業</t>
    <phoneticPr fontId="9"/>
  </si>
  <si>
    <t>教育，学習支援業</t>
    <phoneticPr fontId="9"/>
  </si>
  <si>
    <t>医療，福祉</t>
    <phoneticPr fontId="9"/>
  </si>
  <si>
    <t>複合サービス事業</t>
    <phoneticPr fontId="9"/>
  </si>
  <si>
    <t>サービス業（他に分類されないもの）</t>
    <phoneticPr fontId="9"/>
  </si>
  <si>
    <t>法　　人</t>
    <rPh sb="0" eb="1">
      <t>ホウ</t>
    </rPh>
    <rPh sb="3" eb="4">
      <t>ヒト</t>
    </rPh>
    <phoneticPr fontId="5"/>
  </si>
  <si>
    <r>
      <t>資料：</t>
    </r>
    <r>
      <rPr>
        <sz val="11"/>
        <rFont val="ＭＳ Ｐ明朝"/>
        <family val="1"/>
        <charset val="128"/>
      </rPr>
      <t>経済センサス-活動調査</t>
    </r>
    <rPh sb="3" eb="5">
      <t>ケイザイ</t>
    </rPh>
    <rPh sb="10" eb="12">
      <t>カツドウ</t>
    </rPh>
    <rPh sb="12" eb="14">
      <t>チョウサ</t>
    </rPh>
    <phoneticPr fontId="5"/>
  </si>
  <si>
    <t>　人</t>
    <rPh sb="1" eb="2">
      <t>ジン</t>
    </rPh>
    <phoneticPr fontId="5"/>
  </si>
  <si>
    <t>個　</t>
    <rPh sb="0" eb="1">
      <t>コ</t>
    </rPh>
    <phoneticPr fontId="5"/>
  </si>
  <si>
    <t>令和３年６月1日現在 （単位：事業所，人，％）</t>
    <rPh sb="0" eb="2">
      <t>レイワ</t>
    </rPh>
    <rPh sb="8" eb="10">
      <t>ゲンザイ</t>
    </rPh>
    <rPh sb="15" eb="18">
      <t>ジギョウショ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</si>
</sst>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8" formatCode="#,##0;\-#,##0;&quot;-&quot;"/>
    <numFmt numFmtId="180" formatCode="###,###,##0;&quot;-&quot;##,###,##0"/>
    <numFmt numFmtId="181" formatCode="\ ###,###,##0;&quot;-&quot;###,###,##0"/>
    <numFmt numFmtId="182" formatCode="#,###,##0;&quot; -&quot;###,##0"/>
    <numFmt numFmtId="185" formatCode="0.0_ "/>
    <numFmt numFmtId="187" formatCode="_ * #,##0.0_ ;_ * \-#,##0.0_ ;_ * &quot;-&quot;?_ ;_ @_ "/>
  </numFmts>
  <fonts count="11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7">
    <xf numFmtId="0" fontId="0" fillId="0" borderId="0"/>
    <xf numFmtId="178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0" fillId="0" borderId="0"/>
    <xf numFmtId="0" fontId="1" fillId="0" borderId="0"/>
  </cellStyleXfs>
  <cellXfs count="43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85" fontId="7" fillId="2" borderId="0" xfId="0" applyNumberFormat="1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185" fontId="7" fillId="2" borderId="7" xfId="0" applyNumberFormat="1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1" fontId="7" fillId="0" borderId="0" xfId="5" quotePrefix="1" applyNumberFormat="1" applyFont="1" applyFill="1" applyBorder="1" applyAlignment="1">
      <alignment horizontal="right"/>
    </xf>
    <xf numFmtId="49" fontId="7" fillId="2" borderId="10" xfId="5" applyNumberFormat="1" applyFont="1" applyFill="1" applyBorder="1" applyAlignment="1">
      <alignment horizontal="left"/>
    </xf>
    <xf numFmtId="0" fontId="7" fillId="2" borderId="10" xfId="5" applyFont="1" applyFill="1" applyBorder="1" applyAlignment="1">
      <alignment horizontal="left"/>
    </xf>
    <xf numFmtId="0" fontId="7" fillId="2" borderId="10" xfId="5" applyNumberFormat="1" applyFont="1" applyFill="1" applyBorder="1" applyAlignment="1">
      <alignment horizontal="left"/>
    </xf>
    <xf numFmtId="41" fontId="7" fillId="0" borderId="0" xfId="5" applyNumberFormat="1" applyFont="1"/>
    <xf numFmtId="41" fontId="7" fillId="2" borderId="0" xfId="0" applyNumberFormat="1" applyFont="1" applyFill="1" applyAlignment="1">
      <alignment vertical="center"/>
    </xf>
    <xf numFmtId="0" fontId="7" fillId="2" borderId="7" xfId="0" applyFont="1" applyFill="1" applyBorder="1" applyAlignment="1">
      <alignment horizontal="center"/>
    </xf>
    <xf numFmtId="180" fontId="7" fillId="2" borderId="6" xfId="0" quotePrefix="1" applyNumberFormat="1" applyFont="1" applyFill="1" applyBorder="1" applyAlignment="1">
      <alignment horizontal="right"/>
    </xf>
    <xf numFmtId="181" fontId="7" fillId="2" borderId="7" xfId="0" quotePrefix="1" applyNumberFormat="1" applyFont="1" applyFill="1" applyBorder="1" applyAlignment="1">
      <alignment horizontal="right"/>
    </xf>
    <xf numFmtId="182" fontId="7" fillId="2" borderId="7" xfId="0" quotePrefix="1" applyNumberFormat="1" applyFont="1" applyFill="1" applyBorder="1" applyAlignment="1">
      <alignment horizontal="right"/>
    </xf>
    <xf numFmtId="41" fontId="7" fillId="0" borderId="0" xfId="0" applyNumberFormat="1" applyFont="1" applyFill="1" applyAlignment="1">
      <alignment vertical="center"/>
    </xf>
    <xf numFmtId="0" fontId="7" fillId="2" borderId="15" xfId="5" applyFont="1" applyFill="1" applyBorder="1" applyAlignment="1">
      <alignment horizontal="left" shrinkToFit="1"/>
    </xf>
    <xf numFmtId="41" fontId="7" fillId="0" borderId="16" xfId="5" quotePrefix="1" applyNumberFormat="1" applyFont="1" applyFill="1" applyBorder="1" applyAlignment="1">
      <alignment horizontal="right"/>
    </xf>
    <xf numFmtId="185" fontId="7" fillId="2" borderId="16" xfId="0" applyNumberFormat="1" applyFont="1" applyFill="1" applyBorder="1" applyAlignment="1">
      <alignment vertical="center"/>
    </xf>
    <xf numFmtId="41" fontId="7" fillId="0" borderId="16" xfId="5" applyNumberFormat="1" applyFont="1" applyFill="1" applyBorder="1" applyAlignment="1">
      <alignment horizontal="right"/>
    </xf>
    <xf numFmtId="41" fontId="7" fillId="0" borderId="16" xfId="5" applyNumberFormat="1" applyFont="1" applyBorder="1"/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187" fontId="7" fillId="2" borderId="0" xfId="0" applyNumberFormat="1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</cellXfs>
  <cellStyles count="7">
    <cellStyle name="Calc Currency (0)" xfId="1"/>
    <cellStyle name="Header1" xfId="2"/>
    <cellStyle name="Header2" xfId="3"/>
    <cellStyle name="Normal_#18-Internet" xfId="4"/>
    <cellStyle name="標準" xfId="0" builtinId="0"/>
    <cellStyle name="標準_第１７表-1(岡)" xfId="5"/>
    <cellStyle name="未定義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N28"/>
  <sheetViews>
    <sheetView showGridLines="0" tabSelected="1" defaultGridColor="0" topLeftCell="B1" colorId="22" zoomScaleNormal="100" workbookViewId="0">
      <selection activeCell="J11" sqref="J11"/>
    </sheetView>
  </sheetViews>
  <sheetFormatPr defaultColWidth="9.59765625" defaultRowHeight="13.2"/>
  <cols>
    <col min="1" max="1" width="1.59765625" style="1" customWidth="1"/>
    <col min="2" max="2" width="27.19921875" style="1" customWidth="1"/>
    <col min="3" max="14" width="10.8984375" style="1" customWidth="1"/>
    <col min="15" max="16384" width="9.59765625" style="1"/>
  </cols>
  <sheetData>
    <row r="1" spans="2:14" ht="23.4">
      <c r="B1" s="37" t="s">
        <v>4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2:14" ht="13.5" customHeight="1">
      <c r="N2" s="2" t="s">
        <v>28</v>
      </c>
    </row>
    <row r="3" spans="2:14" ht="4.5" customHeight="1" thickBo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4.25" customHeight="1">
      <c r="B4" s="41" t="s">
        <v>5</v>
      </c>
      <c r="C4" s="38" t="s">
        <v>3</v>
      </c>
      <c r="D4" s="39"/>
      <c r="E4" s="39"/>
      <c r="F4" s="40"/>
      <c r="G4" s="32"/>
      <c r="H4" s="35" t="s">
        <v>27</v>
      </c>
      <c r="I4" s="33" t="s">
        <v>26</v>
      </c>
      <c r="J4" s="34"/>
      <c r="K4" s="38" t="s">
        <v>24</v>
      </c>
      <c r="L4" s="39"/>
      <c r="M4" s="39"/>
      <c r="N4" s="39"/>
    </row>
    <row r="5" spans="2:14" s="5" customFormat="1">
      <c r="B5" s="42"/>
      <c r="C5" s="9" t="s">
        <v>0</v>
      </c>
      <c r="D5" s="11"/>
      <c r="E5" s="9" t="s">
        <v>1</v>
      </c>
      <c r="F5" s="15"/>
      <c r="G5" s="9" t="s">
        <v>0</v>
      </c>
      <c r="H5" s="11"/>
      <c r="I5" s="9" t="s">
        <v>1</v>
      </c>
      <c r="J5" s="11"/>
      <c r="K5" s="9" t="s">
        <v>0</v>
      </c>
      <c r="L5" s="11"/>
      <c r="M5" s="9" t="s">
        <v>1</v>
      </c>
      <c r="N5" s="11"/>
    </row>
    <row r="6" spans="2:14" s="5" customFormat="1">
      <c r="B6" s="42"/>
      <c r="C6" s="7"/>
      <c r="D6" s="8" t="s">
        <v>2</v>
      </c>
      <c r="E6" s="7"/>
      <c r="F6" s="8" t="s">
        <v>2</v>
      </c>
      <c r="G6" s="7"/>
      <c r="H6" s="14" t="s">
        <v>2</v>
      </c>
      <c r="I6" s="7"/>
      <c r="J6" s="8" t="s">
        <v>2</v>
      </c>
      <c r="K6" s="7"/>
      <c r="L6" s="8" t="s">
        <v>2</v>
      </c>
      <c r="M6" s="7"/>
      <c r="N6" s="9" t="s">
        <v>2</v>
      </c>
    </row>
    <row r="7" spans="2:14" s="6" customFormat="1">
      <c r="B7" s="22" t="s">
        <v>3</v>
      </c>
      <c r="C7" s="23">
        <f>SUM(C8:C25)</f>
        <v>13121</v>
      </c>
      <c r="D7" s="13">
        <f t="shared" ref="D7:M7" si="0">SUM(D8:D25)</f>
        <v>100</v>
      </c>
      <c r="E7" s="24">
        <f t="shared" si="0"/>
        <v>165945</v>
      </c>
      <c r="F7" s="13">
        <f t="shared" si="0"/>
        <v>100.00000000000001</v>
      </c>
      <c r="G7" s="25">
        <f t="shared" si="0"/>
        <v>4270</v>
      </c>
      <c r="H7" s="13">
        <f t="shared" si="0"/>
        <v>100</v>
      </c>
      <c r="I7" s="25">
        <f t="shared" si="0"/>
        <v>13647</v>
      </c>
      <c r="J7" s="13">
        <f t="shared" si="0"/>
        <v>100</v>
      </c>
      <c r="K7" s="25">
        <f t="shared" si="0"/>
        <v>8818</v>
      </c>
      <c r="L7" s="13">
        <f t="shared" si="0"/>
        <v>100</v>
      </c>
      <c r="M7" s="25">
        <f t="shared" si="0"/>
        <v>152143</v>
      </c>
      <c r="N7" s="13">
        <f>SUM(N8:N25)</f>
        <v>100</v>
      </c>
    </row>
    <row r="8" spans="2:14" s="6" customFormat="1">
      <c r="B8" s="17" t="s">
        <v>6</v>
      </c>
      <c r="C8" s="16">
        <v>49</v>
      </c>
      <c r="D8" s="10">
        <f t="shared" ref="D8:D25" si="1">C8/$C$7*100</f>
        <v>0.37344714579681426</v>
      </c>
      <c r="E8" s="16">
        <v>663</v>
      </c>
      <c r="F8" s="10">
        <f t="shared" ref="F8:F25" si="2">E8/$E$7*100</f>
        <v>0.39952996474735608</v>
      </c>
      <c r="G8" s="16">
        <v>0</v>
      </c>
      <c r="H8" s="26">
        <f t="shared" ref="H8:H25" si="3">G8/$G$7*100</f>
        <v>0</v>
      </c>
      <c r="I8" s="16">
        <v>0</v>
      </c>
      <c r="J8" s="26">
        <f t="shared" ref="J8:J25" si="4">I8/$I$7*100</f>
        <v>0</v>
      </c>
      <c r="K8" s="20">
        <v>49</v>
      </c>
      <c r="L8" s="10">
        <f>K8/$K$7*100</f>
        <v>0.55568156044454531</v>
      </c>
      <c r="M8" s="20">
        <v>663</v>
      </c>
      <c r="N8" s="10">
        <f>M8/$M$7*100</f>
        <v>0.435774238709635</v>
      </c>
    </row>
    <row r="9" spans="2:14" s="6" customFormat="1">
      <c r="B9" s="17" t="s">
        <v>7</v>
      </c>
      <c r="C9" s="16">
        <v>0</v>
      </c>
      <c r="D9" s="26">
        <v>0</v>
      </c>
      <c r="E9" s="16">
        <v>0</v>
      </c>
      <c r="F9" s="16">
        <v>0</v>
      </c>
      <c r="G9" s="21">
        <v>0</v>
      </c>
      <c r="H9" s="26">
        <f t="shared" si="3"/>
        <v>0</v>
      </c>
      <c r="I9" s="16">
        <v>0</v>
      </c>
      <c r="J9" s="26">
        <f t="shared" si="4"/>
        <v>0</v>
      </c>
      <c r="K9" s="20">
        <v>0</v>
      </c>
      <c r="L9" s="26">
        <f t="shared" ref="L9:L25" si="5">K9/$K$7*100</f>
        <v>0</v>
      </c>
      <c r="M9" s="20">
        <v>0</v>
      </c>
      <c r="N9" s="21">
        <f>M9/$M$7*100</f>
        <v>0</v>
      </c>
    </row>
    <row r="10" spans="2:14" s="6" customFormat="1">
      <c r="B10" s="17" t="s">
        <v>8</v>
      </c>
      <c r="C10" s="16">
        <v>5</v>
      </c>
      <c r="D10" s="10">
        <f t="shared" si="1"/>
        <v>3.8106851611919824E-2</v>
      </c>
      <c r="E10" s="16">
        <v>20</v>
      </c>
      <c r="F10" s="10">
        <f t="shared" si="2"/>
        <v>1.2052185965229443E-2</v>
      </c>
      <c r="G10" s="16">
        <v>0</v>
      </c>
      <c r="H10" s="26">
        <v>0</v>
      </c>
      <c r="I10" s="16">
        <v>0</v>
      </c>
      <c r="J10" s="26">
        <f t="shared" si="4"/>
        <v>0</v>
      </c>
      <c r="K10" s="20">
        <v>5</v>
      </c>
      <c r="L10" s="10">
        <f t="shared" si="5"/>
        <v>5.6702200045361764E-2</v>
      </c>
      <c r="M10" s="20">
        <v>20</v>
      </c>
      <c r="N10" s="36">
        <f>M10/$M$7*100</f>
        <v>1.3145527562884916E-2</v>
      </c>
    </row>
    <row r="11" spans="2:14" s="6" customFormat="1">
      <c r="B11" s="17" t="s">
        <v>9</v>
      </c>
      <c r="C11" s="16">
        <v>1295</v>
      </c>
      <c r="D11" s="10">
        <f t="shared" si="1"/>
        <v>9.8696745674872339</v>
      </c>
      <c r="E11" s="16">
        <v>9613</v>
      </c>
      <c r="F11" s="10">
        <f t="shared" si="2"/>
        <v>5.7928831841875317</v>
      </c>
      <c r="G11" s="16">
        <v>273</v>
      </c>
      <c r="H11" s="10">
        <f t="shared" si="3"/>
        <v>6.3934426229508192</v>
      </c>
      <c r="I11" s="16">
        <v>653</v>
      </c>
      <c r="J11" s="10">
        <f>I11/$I$7*100</f>
        <v>4.7849344178207662</v>
      </c>
      <c r="K11" s="20">
        <v>1022</v>
      </c>
      <c r="L11" s="10">
        <f t="shared" si="5"/>
        <v>11.589929689271944</v>
      </c>
      <c r="M11" s="20">
        <v>8960</v>
      </c>
      <c r="N11" s="10">
        <f>M11/$M$7*100</f>
        <v>5.889196348172443</v>
      </c>
    </row>
    <row r="12" spans="2:14" s="6" customFormat="1">
      <c r="B12" s="17" t="s">
        <v>10</v>
      </c>
      <c r="C12" s="16">
        <v>1396</v>
      </c>
      <c r="D12" s="10">
        <f t="shared" si="1"/>
        <v>10.639432970048015</v>
      </c>
      <c r="E12" s="16">
        <v>44426</v>
      </c>
      <c r="F12" s="10">
        <f t="shared" si="2"/>
        <v>26.771520684564166</v>
      </c>
      <c r="G12" s="16">
        <v>352</v>
      </c>
      <c r="H12" s="10">
        <f t="shared" si="3"/>
        <v>8.2435597189695553</v>
      </c>
      <c r="I12" s="16">
        <v>978</v>
      </c>
      <c r="J12" s="10">
        <f t="shared" si="4"/>
        <v>7.1664102000439653</v>
      </c>
      <c r="K12" s="20">
        <v>1044</v>
      </c>
      <c r="L12" s="10">
        <f t="shared" si="5"/>
        <v>11.839419369471536</v>
      </c>
      <c r="M12" s="20">
        <v>43448</v>
      </c>
      <c r="N12" s="10">
        <f t="shared" ref="N12:N25" si="6">M12/$M$7*100</f>
        <v>28.557344077611198</v>
      </c>
    </row>
    <row r="13" spans="2:14" s="6" customFormat="1">
      <c r="B13" s="17" t="s">
        <v>11</v>
      </c>
      <c r="C13" s="16">
        <v>16</v>
      </c>
      <c r="D13" s="10">
        <f t="shared" si="1"/>
        <v>0.12194192515814344</v>
      </c>
      <c r="E13" s="16">
        <v>859</v>
      </c>
      <c r="F13" s="10">
        <f t="shared" si="2"/>
        <v>0.51764138720660458</v>
      </c>
      <c r="G13" s="16">
        <v>0</v>
      </c>
      <c r="H13" s="26">
        <f t="shared" si="3"/>
        <v>0</v>
      </c>
      <c r="I13" s="16">
        <v>0</v>
      </c>
      <c r="J13" s="26">
        <f t="shared" si="4"/>
        <v>0</v>
      </c>
      <c r="K13" s="20">
        <v>16</v>
      </c>
      <c r="L13" s="10">
        <f t="shared" si="5"/>
        <v>0.18144704014515764</v>
      </c>
      <c r="M13" s="20">
        <v>859</v>
      </c>
      <c r="N13" s="10">
        <f t="shared" si="6"/>
        <v>0.56460040882590723</v>
      </c>
    </row>
    <row r="14" spans="2:14" s="6" customFormat="1">
      <c r="B14" s="18" t="s">
        <v>12</v>
      </c>
      <c r="C14" s="16">
        <v>106</v>
      </c>
      <c r="D14" s="10">
        <f t="shared" si="1"/>
        <v>0.80786525417270028</v>
      </c>
      <c r="E14" s="16">
        <v>1040</v>
      </c>
      <c r="F14" s="10">
        <f t="shared" si="2"/>
        <v>0.62671367019193103</v>
      </c>
      <c r="G14" s="16">
        <v>3</v>
      </c>
      <c r="H14" s="10">
        <f t="shared" si="3"/>
        <v>7.0257611241217793E-2</v>
      </c>
      <c r="I14" s="16">
        <v>15</v>
      </c>
      <c r="J14" s="10">
        <f t="shared" si="4"/>
        <v>0.10991426687183997</v>
      </c>
      <c r="K14" s="20">
        <v>103</v>
      </c>
      <c r="L14" s="10">
        <f t="shared" si="5"/>
        <v>1.1680653209344523</v>
      </c>
      <c r="M14" s="20">
        <v>1025</v>
      </c>
      <c r="N14" s="10">
        <f t="shared" si="6"/>
        <v>0.67370828759785195</v>
      </c>
    </row>
    <row r="15" spans="2:14" s="6" customFormat="1">
      <c r="B15" s="18" t="s">
        <v>13</v>
      </c>
      <c r="C15" s="16">
        <v>195</v>
      </c>
      <c r="D15" s="10">
        <f t="shared" si="1"/>
        <v>1.4861672128648731</v>
      </c>
      <c r="E15" s="16">
        <v>7710</v>
      </c>
      <c r="F15" s="10">
        <f t="shared" si="2"/>
        <v>4.6461176895959504</v>
      </c>
      <c r="G15" s="16">
        <v>5</v>
      </c>
      <c r="H15" s="10">
        <f t="shared" si="3"/>
        <v>0.117096018735363</v>
      </c>
      <c r="I15" s="16">
        <v>12</v>
      </c>
      <c r="J15" s="10">
        <f t="shared" si="4"/>
        <v>8.7931413497471966E-2</v>
      </c>
      <c r="K15" s="20">
        <v>190</v>
      </c>
      <c r="L15" s="10">
        <f t="shared" si="5"/>
        <v>2.1546836017237467</v>
      </c>
      <c r="M15" s="20">
        <v>7698</v>
      </c>
      <c r="N15" s="10">
        <f t="shared" si="6"/>
        <v>5.0597135589544049</v>
      </c>
    </row>
    <row r="16" spans="2:14" s="6" customFormat="1">
      <c r="B16" s="18" t="s">
        <v>14</v>
      </c>
      <c r="C16" s="16">
        <v>3248</v>
      </c>
      <c r="D16" s="10">
        <f t="shared" si="1"/>
        <v>24.754210807103117</v>
      </c>
      <c r="E16" s="16">
        <v>30301</v>
      </c>
      <c r="F16" s="10">
        <f t="shared" si="2"/>
        <v>18.25966434662087</v>
      </c>
      <c r="G16" s="16">
        <v>879</v>
      </c>
      <c r="H16" s="10">
        <f t="shared" si="3"/>
        <v>20.585480093676814</v>
      </c>
      <c r="I16" s="16">
        <v>3208</v>
      </c>
      <c r="J16" s="10">
        <f t="shared" si="4"/>
        <v>23.506997874990841</v>
      </c>
      <c r="K16" s="20">
        <v>2367</v>
      </c>
      <c r="L16" s="10">
        <f t="shared" si="5"/>
        <v>26.842821501474255</v>
      </c>
      <c r="M16" s="20">
        <v>27090</v>
      </c>
      <c r="N16" s="10">
        <f t="shared" si="6"/>
        <v>17.805617083927622</v>
      </c>
    </row>
    <row r="17" spans="2:14" s="6" customFormat="1">
      <c r="B17" s="18" t="s">
        <v>15</v>
      </c>
      <c r="C17" s="16">
        <v>273</v>
      </c>
      <c r="D17" s="10">
        <f t="shared" si="1"/>
        <v>2.0806340980108224</v>
      </c>
      <c r="E17" s="16">
        <v>4226</v>
      </c>
      <c r="F17" s="10">
        <f t="shared" si="2"/>
        <v>2.5466268944529817</v>
      </c>
      <c r="G17" s="16">
        <v>13</v>
      </c>
      <c r="H17" s="10">
        <f t="shared" si="3"/>
        <v>0.3044496487119438</v>
      </c>
      <c r="I17" s="16">
        <v>22</v>
      </c>
      <c r="J17" s="10">
        <f t="shared" si="4"/>
        <v>0.16120759141203195</v>
      </c>
      <c r="K17" s="20">
        <v>260</v>
      </c>
      <c r="L17" s="10">
        <f t="shared" si="5"/>
        <v>2.9485144023588115</v>
      </c>
      <c r="M17" s="20">
        <v>4204</v>
      </c>
      <c r="N17" s="10">
        <f t="shared" si="6"/>
        <v>2.7631898937184096</v>
      </c>
    </row>
    <row r="18" spans="2:14" s="6" customFormat="1">
      <c r="B18" s="18" t="s">
        <v>16</v>
      </c>
      <c r="C18" s="16">
        <v>809</v>
      </c>
      <c r="D18" s="10">
        <f t="shared" si="1"/>
        <v>6.1656885908086272</v>
      </c>
      <c r="E18" s="16">
        <v>3593</v>
      </c>
      <c r="F18" s="10">
        <f t="shared" si="2"/>
        <v>2.1651752086534697</v>
      </c>
      <c r="G18" s="16">
        <v>187</v>
      </c>
      <c r="H18" s="10">
        <f t="shared" si="3"/>
        <v>4.3793911007025761</v>
      </c>
      <c r="I18" s="16">
        <v>294</v>
      </c>
      <c r="J18" s="10">
        <f t="shared" si="4"/>
        <v>2.1543196306880632</v>
      </c>
      <c r="K18" s="20">
        <v>621</v>
      </c>
      <c r="L18" s="10">
        <f t="shared" si="5"/>
        <v>7.0424132456339299</v>
      </c>
      <c r="M18" s="20">
        <v>3298</v>
      </c>
      <c r="N18" s="10">
        <f t="shared" si="6"/>
        <v>2.167697495119723</v>
      </c>
    </row>
    <row r="19" spans="2:14" s="6" customFormat="1">
      <c r="B19" s="19" t="s">
        <v>17</v>
      </c>
      <c r="C19" s="16">
        <v>661</v>
      </c>
      <c r="D19" s="10">
        <f t="shared" si="1"/>
        <v>5.0377257830958007</v>
      </c>
      <c r="E19" s="16">
        <v>9749</v>
      </c>
      <c r="F19" s="10">
        <f t="shared" si="2"/>
        <v>5.8748380487510925</v>
      </c>
      <c r="G19" s="16">
        <v>301</v>
      </c>
      <c r="H19" s="10">
        <f t="shared" si="3"/>
        <v>7.0491803278688518</v>
      </c>
      <c r="I19" s="16">
        <v>970</v>
      </c>
      <c r="J19" s="10">
        <f t="shared" si="4"/>
        <v>7.1077892577123176</v>
      </c>
      <c r="K19" s="20">
        <v>359</v>
      </c>
      <c r="L19" s="10">
        <f t="shared" si="5"/>
        <v>4.0712179632569745</v>
      </c>
      <c r="M19" s="20">
        <v>8779</v>
      </c>
      <c r="N19" s="10">
        <f t="shared" si="6"/>
        <v>5.7702293237283344</v>
      </c>
    </row>
    <row r="20" spans="2:14" s="6" customFormat="1">
      <c r="B20" s="18" t="s">
        <v>18</v>
      </c>
      <c r="C20" s="16">
        <v>1418</v>
      </c>
      <c r="D20" s="10">
        <f t="shared" si="1"/>
        <v>10.807103117140462</v>
      </c>
      <c r="E20" s="16">
        <v>13290</v>
      </c>
      <c r="F20" s="10">
        <f t="shared" si="2"/>
        <v>8.0086775738949658</v>
      </c>
      <c r="G20" s="16">
        <v>777</v>
      </c>
      <c r="H20" s="10">
        <f t="shared" si="3"/>
        <v>18.196721311475411</v>
      </c>
      <c r="I20" s="16">
        <v>2712</v>
      </c>
      <c r="J20" s="10">
        <f t="shared" si="4"/>
        <v>19.872499450428666</v>
      </c>
      <c r="K20" s="20">
        <v>638</v>
      </c>
      <c r="L20" s="10">
        <f t="shared" si="5"/>
        <v>7.2352007257881601</v>
      </c>
      <c r="M20" s="20">
        <v>10560</v>
      </c>
      <c r="N20" s="10">
        <f t="shared" si="6"/>
        <v>6.9408385532032364</v>
      </c>
    </row>
    <row r="21" spans="2:14" s="6" customFormat="1">
      <c r="B21" s="18" t="s">
        <v>19</v>
      </c>
      <c r="C21" s="16">
        <v>1139</v>
      </c>
      <c r="D21" s="10">
        <f t="shared" si="1"/>
        <v>8.6807407971953356</v>
      </c>
      <c r="E21" s="16">
        <v>6127</v>
      </c>
      <c r="F21" s="10">
        <f t="shared" si="2"/>
        <v>3.6921871704480398</v>
      </c>
      <c r="G21" s="16">
        <v>704</v>
      </c>
      <c r="H21" s="10">
        <f t="shared" si="3"/>
        <v>16.487119437939111</v>
      </c>
      <c r="I21" s="16">
        <v>1485</v>
      </c>
      <c r="J21" s="10">
        <f t="shared" si="4"/>
        <v>10.881512420312156</v>
      </c>
      <c r="K21" s="20">
        <v>434</v>
      </c>
      <c r="L21" s="10">
        <f t="shared" si="5"/>
        <v>4.9217509639374004</v>
      </c>
      <c r="M21" s="20">
        <v>4640</v>
      </c>
      <c r="N21" s="10">
        <f t="shared" si="6"/>
        <v>3.0497623945893007</v>
      </c>
    </row>
    <row r="22" spans="2:14" s="6" customFormat="1">
      <c r="B22" s="18" t="s">
        <v>20</v>
      </c>
      <c r="C22" s="16">
        <v>495</v>
      </c>
      <c r="D22" s="10">
        <f t="shared" si="1"/>
        <v>3.7725783095800622</v>
      </c>
      <c r="E22" s="16">
        <v>3931</v>
      </c>
      <c r="F22" s="10">
        <f t="shared" si="2"/>
        <v>2.3688571514658472</v>
      </c>
      <c r="G22" s="16">
        <v>276</v>
      </c>
      <c r="H22" s="10">
        <f t="shared" si="3"/>
        <v>6.4637002341920375</v>
      </c>
      <c r="I22" s="16">
        <v>612</v>
      </c>
      <c r="J22" s="10">
        <f t="shared" si="4"/>
        <v>4.4845020883710704</v>
      </c>
      <c r="K22" s="20">
        <v>218</v>
      </c>
      <c r="L22" s="10">
        <f t="shared" si="5"/>
        <v>2.4722159219777726</v>
      </c>
      <c r="M22" s="20">
        <v>3316</v>
      </c>
      <c r="N22" s="10">
        <f t="shared" si="6"/>
        <v>2.1795284699263195</v>
      </c>
    </row>
    <row r="23" spans="2:14" s="6" customFormat="1">
      <c r="B23" s="18" t="s">
        <v>21</v>
      </c>
      <c r="C23" s="16">
        <v>1007</v>
      </c>
      <c r="D23" s="10">
        <f t="shared" si="1"/>
        <v>7.6747199146406526</v>
      </c>
      <c r="E23" s="16">
        <v>17183</v>
      </c>
      <c r="F23" s="10">
        <f t="shared" si="2"/>
        <v>10.354635572026877</v>
      </c>
      <c r="G23" s="16">
        <v>384</v>
      </c>
      <c r="H23" s="10">
        <f t="shared" si="3"/>
        <v>8.9929742388758775</v>
      </c>
      <c r="I23" s="16">
        <v>2369</v>
      </c>
      <c r="J23" s="10">
        <f t="shared" si="4"/>
        <v>17.359126547959256</v>
      </c>
      <c r="K23" s="20">
        <v>623</v>
      </c>
      <c r="L23" s="10">
        <f t="shared" si="5"/>
        <v>7.0650941256520756</v>
      </c>
      <c r="M23" s="20">
        <v>14814</v>
      </c>
      <c r="N23" s="10">
        <f t="shared" si="6"/>
        <v>9.7368922658288586</v>
      </c>
    </row>
    <row r="24" spans="2:14" s="6" customFormat="1">
      <c r="B24" s="18" t="s">
        <v>22</v>
      </c>
      <c r="C24" s="16">
        <v>65</v>
      </c>
      <c r="D24" s="10">
        <f t="shared" si="1"/>
        <v>0.49538907095495771</v>
      </c>
      <c r="E24" s="16">
        <v>596</v>
      </c>
      <c r="F24" s="10">
        <f t="shared" si="2"/>
        <v>0.35915514176383739</v>
      </c>
      <c r="G24" s="16">
        <v>3</v>
      </c>
      <c r="H24" s="10">
        <f t="shared" si="3"/>
        <v>7.0257611241217793E-2</v>
      </c>
      <c r="I24" s="16">
        <v>7</v>
      </c>
      <c r="J24" s="10">
        <f t="shared" si="4"/>
        <v>5.1293324540191983E-2</v>
      </c>
      <c r="K24" s="20">
        <v>62</v>
      </c>
      <c r="L24" s="10">
        <f t="shared" si="5"/>
        <v>0.70310728056248584</v>
      </c>
      <c r="M24" s="20">
        <v>589</v>
      </c>
      <c r="N24" s="10">
        <f t="shared" si="6"/>
        <v>0.38713578672696081</v>
      </c>
    </row>
    <row r="25" spans="2:14" s="6" customFormat="1" ht="13.8" thickBot="1">
      <c r="B25" s="27" t="s">
        <v>23</v>
      </c>
      <c r="C25" s="28">
        <v>944</v>
      </c>
      <c r="D25" s="29">
        <f t="shared" si="1"/>
        <v>7.1945735843304632</v>
      </c>
      <c r="E25" s="28">
        <v>12618</v>
      </c>
      <c r="F25" s="29">
        <f t="shared" si="2"/>
        <v>7.6037241254632555</v>
      </c>
      <c r="G25" s="30">
        <v>113</v>
      </c>
      <c r="H25" s="29">
        <f t="shared" si="3"/>
        <v>2.6463700234192036</v>
      </c>
      <c r="I25" s="30">
        <v>310</v>
      </c>
      <c r="J25" s="29">
        <f t="shared" si="4"/>
        <v>2.2715615153513591</v>
      </c>
      <c r="K25" s="31">
        <v>807</v>
      </c>
      <c r="L25" s="29">
        <f t="shared" si="5"/>
        <v>9.1517350873213879</v>
      </c>
      <c r="M25" s="31">
        <v>12180</v>
      </c>
      <c r="N25" s="29">
        <f t="shared" si="6"/>
        <v>8.0056262857969145</v>
      </c>
    </row>
    <row r="26" spans="2:14" ht="4.5" customHeight="1"/>
    <row r="27" spans="2:14">
      <c r="B27" s="4" t="s">
        <v>25</v>
      </c>
    </row>
    <row r="28" spans="2:14">
      <c r="B28" s="12"/>
    </row>
  </sheetData>
  <mergeCells count="4">
    <mergeCell ref="B1:N1"/>
    <mergeCell ref="C4:F4"/>
    <mergeCell ref="B4:B6"/>
    <mergeCell ref="K4:N4"/>
  </mergeCells>
  <phoneticPr fontId="5"/>
  <pageMargins left="0.5" right="0.5" top="0.5" bottom="0.5" header="0.51200000000000001" footer="0.51200000000000001"/>
  <pageSetup paperSize="9" scale="78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3-2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2026-08-10T01:08:56Z</dcterms:created>
  <dcterms:modified xsi:type="dcterms:W3CDTF">2026-08-10T01:09:11Z</dcterms:modified>
</cp:coreProperties>
</file>