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6="http://schemas.microsoft.com/office/spreadsheetml/2016/revision6" mc:Ignorable="x15 xr xr6 xr10">
  <fileVersion appName="xl" lastEdited="7" lowestEdited="7" rupBuild="20391"/>
  <workbookPr filterPrivacy="1"/>
  <xr:revisionPtr xr6:coauthVersionLast="36" xr6:coauthVersionMax="36" documentId="8_{32030A37-2686-420F-9474-7D20B0681937}" revIDLastSave="0" xr10:uidLastSave="{00000000-0000-0000-0000-000000000000}"/>
  <bookViews>
    <workbookView activeTab="1" firstSheet="1" windowHeight="6720" windowWidth="12708" xWindow="276" yWindow="12"/>
  </bookViews>
  <sheets>
    <sheet r:id="rId1" name="回復済み_Sheet1" sheetId="1" state="veryHidden"/>
    <sheet r:id="rId2" name="3-5" sheetId="3"/>
  </sheets>
  <definedNames>
    <definedName localSheetId="1" name="_xlnm.Print_Area">'3-5'!$A$1:$E$137</definedName>
  </definedNames>
  <calcPr calcId="191029"/>
</workbook>
</file>

<file path=xl/calcChain.xml><?xml version="1.0" encoding="utf-8"?>
<calcChain xmlns="http://schemas.openxmlformats.org/spreadsheetml/2006/main">
  <c r="E14" i="3" l="1"/>
  <c r="E6" i="3"/>
  <c r="D6" i="3"/>
  <c r="D76" i="3"/>
  <c r="F11" i="3"/>
  <c r="F8" i="3"/>
  <c r="E123" i="3"/>
  <c r="E122" i="3"/>
  <c r="E119" i="3"/>
  <c r="E116" i="3"/>
  <c r="E115" i="3"/>
  <c r="E112" i="3"/>
  <c r="E113" i="3"/>
  <c r="E111" i="3"/>
  <c r="E109" i="3"/>
  <c r="E107" i="3"/>
  <c r="E103" i="3"/>
  <c r="E104" i="3"/>
  <c r="E105" i="3"/>
  <c r="E102" i="3"/>
  <c r="E99" i="3"/>
  <c r="E100" i="3"/>
  <c r="E98" i="3"/>
  <c r="E92" i="3"/>
  <c r="E93" i="3"/>
  <c r="E94" i="3"/>
  <c r="E95" i="3"/>
  <c r="E91" i="3"/>
  <c r="E78" i="3"/>
  <c r="E83" i="3"/>
  <c r="E77" i="3"/>
  <c r="E74" i="3"/>
  <c r="E75" i="3"/>
  <c r="E73" i="3"/>
  <c r="E63" i="3"/>
  <c r="E60" i="3"/>
  <c r="E59" i="3"/>
  <c r="E54" i="3"/>
  <c r="E55" i="3"/>
  <c r="E56" i="3"/>
  <c r="E57" i="3"/>
  <c r="E53" i="3"/>
  <c r="E49" i="3"/>
  <c r="E51" i="3"/>
  <c r="E48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22" i="3"/>
  <c r="E19" i="3"/>
  <c r="E16" i="3"/>
  <c r="E10" i="3"/>
  <c r="E9" i="3"/>
  <c r="G58" i="3"/>
  <c r="F58" i="3"/>
  <c r="F117" i="3"/>
  <c r="G117" i="3"/>
  <c r="F110" i="3"/>
  <c r="G110" i="3"/>
  <c r="F106" i="3"/>
  <c r="G106" i="3"/>
  <c r="F101" i="3"/>
  <c r="G101" i="3"/>
  <c r="F90" i="3"/>
  <c r="G90" i="3"/>
  <c r="F52" i="3"/>
  <c r="G52" i="3"/>
  <c r="F21" i="3"/>
  <c r="G21" i="3"/>
  <c r="F47" i="3"/>
  <c r="G47" i="3"/>
  <c r="G8" i="3"/>
  <c r="E8" i="3"/>
  <c r="F17" i="3"/>
  <c r="G17" i="3"/>
  <c r="E15" i="3"/>
  <c r="F15" i="3"/>
  <c r="F97" i="3"/>
  <c r="F114" i="3"/>
  <c r="F121" i="3"/>
  <c r="G15" i="3"/>
  <c r="G97" i="3"/>
  <c r="G114" i="3"/>
  <c r="G121" i="3"/>
  <c r="E101" i="3"/>
  <c r="E47" i="3"/>
  <c r="E114" i="3"/>
  <c r="E110" i="3"/>
  <c r="F46" i="3"/>
  <c r="F14" i="3"/>
  <c r="E76" i="3"/>
  <c r="E121" i="3"/>
  <c r="E97" i="3"/>
  <c r="G46" i="3"/>
  <c r="E52" i="3"/>
  <c r="G14" i="3"/>
  <c r="F7" i="3"/>
  <c r="E46" i="3"/>
  <c r="F6" i="3"/>
  <c r="G7" i="3"/>
  <c r="G6" i="3"/>
</calcChain>
</file>

<file path=xl/sharedStrings.xml><?xml version="1.0" encoding="utf-8"?>
<sst xmlns="http://schemas.openxmlformats.org/spreadsheetml/2006/main" count="201" uniqueCount="185">
  <si>
    <t>総数</t>
    <rPh sb="0" eb="2">
      <t>ソウスウ</t>
    </rPh>
    <phoneticPr fontId="11"/>
  </si>
  <si>
    <t>Ａ</t>
    <phoneticPr fontId="7"/>
  </si>
  <si>
    <t>01</t>
    <phoneticPr fontId="7"/>
  </si>
  <si>
    <t xml:space="preserve">農業 </t>
    <phoneticPr fontId="7"/>
  </si>
  <si>
    <t>Ｂ</t>
    <phoneticPr fontId="7"/>
  </si>
  <si>
    <t>02</t>
    <phoneticPr fontId="7"/>
  </si>
  <si>
    <t>林業</t>
    <phoneticPr fontId="7"/>
  </si>
  <si>
    <t>Ｃ</t>
    <phoneticPr fontId="7"/>
  </si>
  <si>
    <t>06</t>
    <phoneticPr fontId="7"/>
  </si>
  <si>
    <t>07</t>
    <phoneticPr fontId="7"/>
  </si>
  <si>
    <t>08</t>
    <phoneticPr fontId="7"/>
  </si>
  <si>
    <t>09</t>
    <phoneticPr fontId="7"/>
  </si>
  <si>
    <t>10</t>
    <phoneticPr fontId="7"/>
  </si>
  <si>
    <t>11</t>
    <phoneticPr fontId="7"/>
  </si>
  <si>
    <t>12</t>
    <phoneticPr fontId="7"/>
  </si>
  <si>
    <t>13</t>
    <phoneticPr fontId="7"/>
  </si>
  <si>
    <t>14</t>
    <phoneticPr fontId="7"/>
  </si>
  <si>
    <t>15</t>
    <phoneticPr fontId="7"/>
  </si>
  <si>
    <t>16</t>
    <phoneticPr fontId="7"/>
  </si>
  <si>
    <t>17</t>
    <phoneticPr fontId="7"/>
  </si>
  <si>
    <t>18</t>
    <phoneticPr fontId="7"/>
  </si>
  <si>
    <t>19</t>
    <phoneticPr fontId="7"/>
  </si>
  <si>
    <t>20</t>
    <phoneticPr fontId="7"/>
  </si>
  <si>
    <t>21</t>
    <phoneticPr fontId="7"/>
  </si>
  <si>
    <t>22</t>
    <phoneticPr fontId="7"/>
  </si>
  <si>
    <t>23</t>
    <phoneticPr fontId="7"/>
  </si>
  <si>
    <t>24</t>
    <phoneticPr fontId="7"/>
  </si>
  <si>
    <t>25</t>
    <phoneticPr fontId="7"/>
  </si>
  <si>
    <t>26</t>
    <phoneticPr fontId="7"/>
  </si>
  <si>
    <t>情報通信業</t>
    <rPh sb="0" eb="2">
      <t>ジョウホウ</t>
    </rPh>
    <rPh sb="2" eb="5">
      <t>ツウシンギョウ</t>
    </rPh>
    <phoneticPr fontId="7"/>
  </si>
  <si>
    <t>卸売・小売業</t>
    <rPh sb="0" eb="2">
      <t>オロシウリ</t>
    </rPh>
    <rPh sb="3" eb="6">
      <t>コウリギョウ</t>
    </rPh>
    <phoneticPr fontId="7"/>
  </si>
  <si>
    <t>29</t>
    <phoneticPr fontId="7"/>
  </si>
  <si>
    <t>30</t>
    <phoneticPr fontId="7"/>
  </si>
  <si>
    <t>31</t>
    <phoneticPr fontId="11"/>
  </si>
  <si>
    <t>32</t>
    <phoneticPr fontId="11"/>
  </si>
  <si>
    <t>電気・ガス・熱供給・水道業</t>
    <phoneticPr fontId="7"/>
  </si>
  <si>
    <t>33</t>
    <phoneticPr fontId="11"/>
  </si>
  <si>
    <t xml:space="preserve">電気業 </t>
    <phoneticPr fontId="11"/>
  </si>
  <si>
    <t>34</t>
    <phoneticPr fontId="11"/>
  </si>
  <si>
    <t xml:space="preserve">ガス業 </t>
    <phoneticPr fontId="11"/>
  </si>
  <si>
    <t>35</t>
    <phoneticPr fontId="11"/>
  </si>
  <si>
    <t xml:space="preserve">熱供給業 </t>
    <phoneticPr fontId="11"/>
  </si>
  <si>
    <t>36</t>
    <phoneticPr fontId="11"/>
  </si>
  <si>
    <t xml:space="preserve">水道業 </t>
    <phoneticPr fontId="11"/>
  </si>
  <si>
    <t>37</t>
    <phoneticPr fontId="7"/>
  </si>
  <si>
    <t>38</t>
    <phoneticPr fontId="7"/>
  </si>
  <si>
    <t>39</t>
    <phoneticPr fontId="11"/>
  </si>
  <si>
    <t>40</t>
    <phoneticPr fontId="7"/>
  </si>
  <si>
    <t>41</t>
    <phoneticPr fontId="7"/>
  </si>
  <si>
    <t>不動産業</t>
    <rPh sb="0" eb="3">
      <t>フドウサン</t>
    </rPh>
    <rPh sb="3" eb="4">
      <t>ギョウ</t>
    </rPh>
    <phoneticPr fontId="7"/>
  </si>
  <si>
    <t>従業者数</t>
    <phoneticPr fontId="6"/>
  </si>
  <si>
    <t>27</t>
    <phoneticPr fontId="7"/>
  </si>
  <si>
    <t>28</t>
    <phoneticPr fontId="7"/>
  </si>
  <si>
    <t>金融・保険業</t>
    <phoneticPr fontId="7"/>
  </si>
  <si>
    <t>事業所数</t>
    <phoneticPr fontId="6"/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</si>
  <si>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6"/>
  </si>
  <si>
    <t>男</t>
    <rPh sb="0" eb="1">
      <t>オトコ</t>
    </rPh>
    <phoneticPr fontId="7"/>
  </si>
  <si>
    <t>女</t>
    <rPh sb="0" eb="1">
      <t>オンナ</t>
    </rPh>
    <phoneticPr fontId="7"/>
  </si>
  <si>
    <t>農業,林業</t>
    <rPh sb="3" eb="5">
      <t>リンギョウ</t>
    </rPh>
    <phoneticPr fontId="7"/>
  </si>
  <si>
    <t>漁業</t>
    <phoneticPr fontId="7"/>
  </si>
  <si>
    <t>03</t>
    <phoneticPr fontId="7"/>
  </si>
  <si>
    <t>漁業（水産養殖業を除く）</t>
    <rPh sb="3" eb="5">
      <t>スイサン</t>
    </rPh>
    <rPh sb="5" eb="8">
      <t>ヨウショクギョウ</t>
    </rPh>
    <rPh sb="9" eb="10">
      <t>ノゾ</t>
    </rPh>
    <phoneticPr fontId="7"/>
  </si>
  <si>
    <t>04</t>
    <phoneticPr fontId="7"/>
  </si>
  <si>
    <t>水産養殖業</t>
    <rPh sb="0" eb="2">
      <t>スイサン</t>
    </rPh>
    <rPh sb="2" eb="5">
      <t>ヨウショクギョウ</t>
    </rPh>
    <phoneticPr fontId="7"/>
  </si>
  <si>
    <t>鉱業，採石業，砂利採取業</t>
  </si>
  <si>
    <t>05</t>
    <phoneticPr fontId="7"/>
  </si>
  <si>
    <t>Ｄ</t>
    <phoneticPr fontId="7"/>
  </si>
  <si>
    <t>建設業</t>
  </si>
  <si>
    <t>総合工事業</t>
  </si>
  <si>
    <t>設備工事業</t>
  </si>
  <si>
    <t>職別工事業（設備工事業を除く）</t>
    <phoneticPr fontId="7"/>
  </si>
  <si>
    <t>製造業</t>
  </si>
  <si>
    <t>食料品製造業</t>
  </si>
  <si>
    <t>飲料・たばこ・飼料製造業</t>
  </si>
  <si>
    <t>繊維工業</t>
  </si>
  <si>
    <t>木材・木製品製造業（家具を除く）</t>
  </si>
  <si>
    <t>家具・装備品製造業</t>
  </si>
  <si>
    <t>パルプ・紙・紙加工品製造業</t>
  </si>
  <si>
    <t>印刷・同関連業</t>
  </si>
  <si>
    <t>化学工業</t>
  </si>
  <si>
    <t>石油製品・石炭製品製造業</t>
  </si>
  <si>
    <t>プラスチック製品製造業</t>
  </si>
  <si>
    <t>ゴム製品製造業</t>
  </si>
  <si>
    <t>なめし革・同製品・毛皮製造業</t>
  </si>
  <si>
    <t>窯業・土石製品製造業</t>
  </si>
  <si>
    <t>鉄鋼業</t>
  </si>
  <si>
    <t>非鉄金属製造業</t>
  </si>
  <si>
    <t>金属製品製造業</t>
  </si>
  <si>
    <t>はん用機械器具製造業</t>
  </si>
  <si>
    <t>生産用機械器具製造業</t>
  </si>
  <si>
    <t>業務用機械器具製造業</t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</si>
  <si>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</si>
  <si>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</si>
  <si>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</si>
  <si>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</si>
  <si>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</t>
  </si>
  <si>
    <t>通信業</t>
  </si>
  <si>
    <t>放送業</t>
  </si>
  <si>
    <t>情報サービス業</t>
  </si>
  <si>
    <t>インターネット附随サービス業</t>
  </si>
  <si>
    <t>映像・音声・文字情報制作業</t>
  </si>
  <si>
    <t>運輸業，郵便業</t>
  </si>
  <si>
    <t>鉄道業</t>
  </si>
  <si>
    <t>道路旅客運送業</t>
  </si>
  <si>
    <t>道路貨物運送業</t>
  </si>
  <si>
    <t>水運業</t>
  </si>
  <si>
    <t>航空運輸業</t>
  </si>
  <si>
    <t>倉庫業</t>
  </si>
  <si>
    <t>運輸に附帯するサービス業</t>
  </si>
  <si>
    <t>郵便業（信書便事業を含む）</t>
  </si>
  <si>
    <t>Ｅ</t>
    <phoneticPr fontId="7"/>
  </si>
  <si>
    <t>Ｆ</t>
    <phoneticPr fontId="7"/>
  </si>
  <si>
    <t>Ｇ</t>
    <phoneticPr fontId="7"/>
  </si>
  <si>
    <t>Ｈ</t>
    <phoneticPr fontId="7"/>
  </si>
  <si>
    <t>Ｉ</t>
    <phoneticPr fontId="7"/>
  </si>
  <si>
    <t>各種商品卸売業</t>
  </si>
  <si>
    <t>繊維・衣服等卸売業</t>
  </si>
  <si>
    <t>飲食料品卸売業</t>
  </si>
  <si>
    <t>建築材料，鉱物・金属材料等卸売業</t>
  </si>
  <si>
    <t>機械器具卸売業</t>
  </si>
  <si>
    <t>その他の卸売業</t>
  </si>
  <si>
    <t>各種商品小売業</t>
  </si>
  <si>
    <t>織物・衣服・身の回り品小売業</t>
  </si>
  <si>
    <t>飲食料品小売業</t>
  </si>
  <si>
    <t>機械器具小売業</t>
  </si>
  <si>
    <t>その他の小売業</t>
  </si>
  <si>
    <t>無店舗小売業</t>
  </si>
  <si>
    <t>銀行業</t>
  </si>
  <si>
    <t>協同組織金融業</t>
  </si>
  <si>
    <t>クレジットカード業等非預金信用機関</t>
  </si>
  <si>
    <t>金融商品取引業，商品先物取引業</t>
  </si>
  <si>
    <t>補助的金融業等</t>
  </si>
  <si>
    <t>保険業（保険媒介代理業等を含む）</t>
  </si>
  <si>
    <t>Ｊ</t>
    <phoneticPr fontId="7"/>
  </si>
  <si>
    <t>Ｋ</t>
    <phoneticPr fontId="7"/>
  </si>
  <si>
    <t>Ｌ</t>
    <phoneticPr fontId="7"/>
  </si>
  <si>
    <t>Ｍ</t>
    <phoneticPr fontId="11"/>
  </si>
  <si>
    <t>Ｎ</t>
    <phoneticPr fontId="7"/>
  </si>
  <si>
    <t>Ｏ</t>
    <phoneticPr fontId="7"/>
  </si>
  <si>
    <t>Ｐ</t>
    <phoneticPr fontId="7"/>
  </si>
  <si>
    <t>Ｑ</t>
    <phoneticPr fontId="7"/>
  </si>
  <si>
    <t>不動産取引業</t>
  </si>
  <si>
    <t>不動産賃貸業・管理業</t>
  </si>
  <si>
    <t>物品賃貸業</t>
  </si>
  <si>
    <t>学術研究，専門・技術サービス業</t>
  </si>
  <si>
    <t>学術・開発研究機関</t>
  </si>
  <si>
    <t>広告業</t>
  </si>
  <si>
    <t>専門サービス業</t>
    <phoneticPr fontId="7"/>
  </si>
  <si>
    <t>技術サービス業</t>
    <phoneticPr fontId="7"/>
  </si>
  <si>
    <t>宿泊業，飲食サービス業</t>
  </si>
  <si>
    <t>宿泊業</t>
  </si>
  <si>
    <t>飲食店</t>
  </si>
  <si>
    <t>持ち帰り・配達飲食サービス業</t>
  </si>
  <si>
    <t>生活関連サービス業，娯楽業</t>
  </si>
  <si>
    <t>洗濯・理容・美容・浴場業</t>
  </si>
  <si>
    <t>その他の生活関連サービス業</t>
  </si>
  <si>
    <t>娯楽業</t>
  </si>
  <si>
    <t>教育，学習支援業</t>
  </si>
  <si>
    <t>学校教育</t>
  </si>
  <si>
    <t>その他の教育，学習支援業</t>
  </si>
  <si>
    <t>医療，福祉</t>
  </si>
  <si>
    <t>医療業</t>
  </si>
  <si>
    <t>保健衛生</t>
  </si>
  <si>
    <t>社会保険・社会福祉・介護事業</t>
  </si>
  <si>
    <t>Ｒ</t>
    <phoneticPr fontId="7"/>
  </si>
  <si>
    <t>複合サービス事業</t>
  </si>
  <si>
    <t>郵便局</t>
  </si>
  <si>
    <t>協同組合（他に分類されないもの）</t>
  </si>
  <si>
    <t>サービス業（他に分類されないもの）</t>
  </si>
  <si>
    <t>廃棄物処理業</t>
  </si>
  <si>
    <t>自動車整備業</t>
  </si>
  <si>
    <t>機械等修理業（別掲を除く）</t>
  </si>
  <si>
    <t>職業紹介・労働者派遣業</t>
  </si>
  <si>
    <t>その他の事業サービス業</t>
  </si>
  <si>
    <t>政治・経済・文化団体</t>
  </si>
  <si>
    <t>宗教</t>
  </si>
  <si>
    <t>その他のサービス業</t>
  </si>
  <si>
    <t>-</t>
  </si>
  <si>
    <t>第１次産業（Ａ、Ｂ）</t>
    <rPh sb="0" eb="1">
      <t>ダイ</t>
    </rPh>
    <rPh sb="2" eb="3">
      <t>ジ</t>
    </rPh>
    <rPh sb="3" eb="5">
      <t>サンギョウ</t>
    </rPh>
    <phoneticPr fontId="11"/>
  </si>
  <si>
    <t>第２次産業（Ｃ～Ｅ）</t>
    <rPh sb="0" eb="1">
      <t>ダイ</t>
    </rPh>
    <rPh sb="2" eb="3">
      <t>ジ</t>
    </rPh>
    <rPh sb="3" eb="5">
      <t>サンギョウ</t>
    </rPh>
    <phoneticPr fontId="11"/>
  </si>
  <si>
    <t>第３次産業（Ｆ～Ｒ）</t>
    <rPh sb="0" eb="1">
      <t>ダイ</t>
    </rPh>
    <rPh sb="2" eb="3">
      <t>ジ</t>
    </rPh>
    <rPh sb="3" eb="5">
      <t>サンギョウ</t>
    </rPh>
    <phoneticPr fontId="11"/>
  </si>
  <si>
    <t>３-５　産業（中分類）別事業所数・従業者数（民営）</t>
    <rPh sb="22" eb="24">
      <t>ミンエイ</t>
    </rPh>
    <phoneticPr fontId="6"/>
  </si>
  <si>
    <t>中分類不明</t>
    <rPh sb="0" eb="3">
      <t>チュウブンルイ</t>
    </rPh>
    <rPh sb="3" eb="5">
      <t>フメイ</t>
    </rPh>
    <phoneticPr fontId="7"/>
  </si>
  <si>
    <t>令和３年６月１日現在 （単位：事業所,人）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rPh sb="15" eb="17">
      <t>ジギョウ</t>
    </rPh>
    <rPh sb="17" eb="18">
      <t>ショ</t>
    </rPh>
    <phoneticPr fontId="6"/>
  </si>
  <si>
    <r>
      <t>資料：</t>
    </r>
    <r>
      <rPr>
        <sz val="11"/>
        <rFont val="ＭＳ Ｐ明朝"/>
        <family val="1"/>
        <charset val="128"/>
      </rPr>
      <t>経済センサス-活動調査</t>
    </r>
    <rPh sb="0" eb="2">
      <t>シリョウ</t>
    </rPh>
    <rPh sb="3" eb="5">
      <t>ケイザイ</t>
    </rPh>
    <rPh sb="10" eb="12">
      <t>カツドウ</t>
    </rPh>
    <rPh sb="12" eb="14">
      <t>チョウサ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</si>
</sst>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\-#,##0;&quot;-&quot;"/>
    <numFmt numFmtId="177" formatCode="###,###,##0;&quot;-&quot;##,###,##0"/>
    <numFmt numFmtId="178" formatCode="##,###,###,##0;&quot;-&quot;#,###,###,##0"/>
    <numFmt numFmtId="179" formatCode="###,###,###,##0;&quot;-&quot;##,###,###,##0"/>
  </numFmts>
  <fonts count="15">
    <font>
      <sz val="12"/>
      <name val="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/>
      <top/>
      <bottom style="medium">
        <color theme="1"/>
      </bottom>
      <diagonal/>
    </border>
  </borders>
  <cellStyleXfs count="9">
    <xf numFmtId="0" fontId="0" fillId="0" borderId="0"/>
    <xf numFmtId="176" fontId="3" fillId="0" borderId="0" applyFill="0" applyBorder="0" applyAlignment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4" fillId="0" borderId="0"/>
    <xf numFmtId="0" fontId="1" fillId="0" borderId="0"/>
    <xf numFmtId="0" fontId="10" fillId="0" borderId="0"/>
    <xf numFmtId="0" fontId="10" fillId="0" borderId="0"/>
    <xf numFmtId="0" fontId="2" fillId="0" borderId="0"/>
  </cellStyleXfs>
  <cellXfs count="53">
    <xf numFmtId="0" fontId="0" fillId="0" borderId="0" xfId="0"/>
    <xf numFmtId="0" fontId="13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49" fontId="9" fillId="2" borderId="7" xfId="7" applyNumberFormat="1" applyFont="1" applyFill="1" applyBorder="1" applyAlignment="1">
      <alignment vertical="center"/>
    </xf>
    <xf numFmtId="177" fontId="9" fillId="2" borderId="0" xfId="7" quotePrefix="1" applyNumberFormat="1" applyFont="1" applyFill="1" applyBorder="1" applyAlignment="1">
      <alignment horizontal="right" vertical="center"/>
    </xf>
    <xf numFmtId="49" fontId="9" fillId="2" borderId="0" xfId="7" applyNumberFormat="1" applyFont="1" applyFill="1" applyBorder="1" applyAlignment="1">
      <alignment horizontal="right" vertical="center"/>
    </xf>
    <xf numFmtId="179" fontId="9" fillId="2" borderId="0" xfId="5" quotePrefix="1" applyNumberFormat="1" applyFont="1" applyFill="1" applyBorder="1" applyAlignment="1">
      <alignment horizontal="right"/>
    </xf>
    <xf numFmtId="178" fontId="9" fillId="2" borderId="0" xfId="0" quotePrefix="1" applyNumberFormat="1" applyFont="1" applyFill="1" applyBorder="1" applyAlignment="1">
      <alignment horizontal="right"/>
    </xf>
    <xf numFmtId="0" fontId="9" fillId="2" borderId="0" xfId="7" applyFont="1" applyFill="1" applyBorder="1" applyAlignment="1">
      <alignment horizontal="right" vertical="center"/>
    </xf>
    <xf numFmtId="0" fontId="9" fillId="2" borderId="7" xfId="0" applyNumberFormat="1" applyFont="1" applyFill="1" applyBorder="1" applyAlignment="1">
      <alignment horizontal="left"/>
    </xf>
    <xf numFmtId="179" fontId="9" fillId="2" borderId="0" xfId="0" quotePrefix="1" applyNumberFormat="1" applyFont="1" applyFill="1" applyBorder="1" applyAlignment="1">
      <alignment horizontal="right"/>
    </xf>
    <xf numFmtId="178" fontId="9" fillId="2" borderId="0" xfId="0" applyNumberFormat="1" applyFont="1" applyFill="1" applyBorder="1" applyAlignment="1">
      <alignment horizontal="right"/>
    </xf>
    <xf numFmtId="0" fontId="9" fillId="2" borderId="3" xfId="7" applyFont="1" applyFill="1" applyBorder="1" applyAlignment="1">
      <alignment horizontal="right" vertical="center"/>
    </xf>
    <xf numFmtId="0" fontId="9" fillId="2" borderId="8" xfId="0" applyNumberFormat="1" applyFont="1" applyFill="1" applyBorder="1" applyAlignment="1">
      <alignment horizontal="left"/>
    </xf>
    <xf numFmtId="0" fontId="9" fillId="2" borderId="0" xfId="7" applyFont="1" applyFill="1" applyBorder="1" applyAlignment="1">
      <alignment vertical="center"/>
    </xf>
    <xf numFmtId="178" fontId="0" fillId="2" borderId="0" xfId="0" applyNumberFormat="1" applyFont="1" applyFill="1" applyBorder="1" applyAlignment="1">
      <alignment horizontal="right"/>
    </xf>
    <xf numFmtId="179" fontId="10" fillId="2" borderId="0" xfId="5" applyNumberFormat="1" applyFont="1" applyFill="1" applyBorder="1" applyAlignment="1">
      <alignment horizontal="right"/>
    </xf>
    <xf numFmtId="0" fontId="13" fillId="2" borderId="0" xfId="7" applyFont="1" applyFill="1" applyBorder="1" applyAlignment="1">
      <alignment horizontal="left" vertical="center"/>
    </xf>
    <xf numFmtId="178" fontId="9" fillId="2" borderId="0" xfId="7" quotePrefix="1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/>
    </xf>
    <xf numFmtId="0" fontId="9" fillId="2" borderId="9" xfId="0" applyNumberFormat="1" applyFont="1" applyFill="1" applyBorder="1" applyAlignment="1">
      <alignment horizontal="left"/>
    </xf>
    <xf numFmtId="178" fontId="0" fillId="2" borderId="0" xfId="0" quotePrefix="1" applyNumberFormat="1" applyFont="1" applyFill="1" applyBorder="1" applyAlignment="1">
      <alignment horizontal="right"/>
    </xf>
    <xf numFmtId="0" fontId="9" fillId="2" borderId="0" xfId="7" applyNumberFormat="1" applyFont="1" applyFill="1" applyBorder="1" applyAlignment="1">
      <alignment horizontal="right" vertical="center"/>
    </xf>
    <xf numFmtId="176" fontId="9" fillId="2" borderId="0" xfId="0" applyNumberFormat="1" applyFont="1" applyFill="1" applyBorder="1" applyAlignment="1">
      <alignment horizontal="right"/>
    </xf>
    <xf numFmtId="176" fontId="9" fillId="2" borderId="0" xfId="5" applyNumberFormat="1" applyFont="1" applyFill="1" applyBorder="1" applyAlignment="1">
      <alignment horizontal="right"/>
    </xf>
    <xf numFmtId="176" fontId="9" fillId="2" borderId="3" xfId="0" applyNumberFormat="1" applyFont="1" applyFill="1" applyBorder="1" applyAlignment="1">
      <alignment horizontal="right"/>
    </xf>
    <xf numFmtId="176" fontId="9" fillId="2" borderId="3" xfId="5" applyNumberFormat="1" applyFont="1" applyFill="1" applyBorder="1" applyAlignment="1">
      <alignment horizontal="right"/>
    </xf>
    <xf numFmtId="0" fontId="9" fillId="2" borderId="18" xfId="0" applyFont="1" applyFill="1" applyBorder="1" applyAlignment="1">
      <alignment vertical="center"/>
    </xf>
    <xf numFmtId="0" fontId="9" fillId="2" borderId="0" xfId="7" applyFont="1" applyFill="1" applyBorder="1" applyAlignment="1">
      <alignment horizontal="left" vertical="center"/>
    </xf>
    <xf numFmtId="177" fontId="9" fillId="2" borderId="11" xfId="7" quotePrefix="1" applyNumberFormat="1" applyFont="1" applyFill="1" applyBorder="1" applyAlignment="1">
      <alignment horizontal="right" vertical="center"/>
    </xf>
    <xf numFmtId="49" fontId="9" fillId="2" borderId="0" xfId="7" applyNumberFormat="1" applyFont="1" applyFill="1" applyBorder="1" applyAlignment="1">
      <alignment horizontal="left" vertical="center"/>
    </xf>
    <xf numFmtId="0" fontId="14" fillId="2" borderId="7" xfId="6" applyNumberFormat="1" applyFont="1" applyFill="1" applyBorder="1" applyAlignment="1">
      <alignment horizontal="left"/>
    </xf>
    <xf numFmtId="177" fontId="9" fillId="2" borderId="0" xfId="7" applyNumberFormat="1" applyFont="1" applyFill="1" applyBorder="1" applyAlignment="1">
      <alignment horizontal="right" vertical="center"/>
    </xf>
    <xf numFmtId="0" fontId="9" fillId="2" borderId="7" xfId="7" applyFont="1" applyFill="1" applyBorder="1" applyAlignment="1">
      <alignment vertical="center"/>
    </xf>
    <xf numFmtId="0" fontId="9" fillId="2" borderId="0" xfId="7" applyNumberFormat="1" applyFont="1" applyFill="1" applyBorder="1" applyAlignment="1">
      <alignment horizontal="left" vertical="center"/>
    </xf>
    <xf numFmtId="0" fontId="9" fillId="2" borderId="0" xfId="0" applyNumberFormat="1" applyFont="1" applyFill="1" applyBorder="1" applyAlignment="1">
      <alignment horizontal="left"/>
    </xf>
    <xf numFmtId="178" fontId="9" fillId="2" borderId="19" xfId="0" quotePrefix="1" applyNumberFormat="1" applyFont="1" applyFill="1" applyBorder="1" applyAlignment="1">
      <alignment horizontal="right"/>
    </xf>
    <xf numFmtId="179" fontId="9" fillId="2" borderId="0" xfId="7" quotePrefix="1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</cellXfs>
  <cellStyles count="9">
    <cellStyle name="Calc Currency (0)" xfId="1"/>
    <cellStyle name="Header1" xfId="2"/>
    <cellStyle name="Header2" xfId="3"/>
    <cellStyle name="Normal_#18-Internet" xfId="4"/>
    <cellStyle name="標準" xfId="0" builtinId="0"/>
    <cellStyle name="標準 3" xfId="5"/>
    <cellStyle name="標準_新産業分類符号一覧(04.07再訂正)" xfId="6"/>
    <cellStyle name="標準_第１７表-1(岡)" xfId="7"/>
    <cellStyle name="未定義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6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B1:G157"/>
  <sheetViews>
    <sheetView showGridLines="0" tabSelected="1" defaultGridColor="0" colorId="22" zoomScaleNormal="100" zoomScaleSheetLayoutView="100" workbookViewId="0">
      <selection activeCell="B3" sqref="B3:G65"/>
    </sheetView>
  </sheetViews>
  <sheetFormatPr defaultColWidth="8.59765625" defaultRowHeight="13.2"/>
  <cols>
    <col min="1" max="1" width="1.59765625" style="2" customWidth="1"/>
    <col min="2" max="2" width="4.59765625" style="2" customWidth="1"/>
    <col min="3" max="3" width="37.09765625" style="2" customWidth="1"/>
    <col min="4" max="5" width="13.09765625" style="2" customWidth="1"/>
    <col min="6" max="16384" width="8.59765625" style="2"/>
  </cols>
  <sheetData>
    <row r="1" spans="2:7" ht="23.4">
      <c r="B1" s="45" t="s">
        <v>181</v>
      </c>
      <c r="C1" s="45"/>
      <c r="D1" s="45"/>
      <c r="E1" s="45"/>
      <c r="F1" s="45"/>
      <c r="G1" s="45"/>
    </row>
    <row r="3" spans="2:7" ht="4.5" customHeight="1" thickBot="1">
      <c r="C3" s="4"/>
      <c r="D3" s="5"/>
      <c r="E3" s="5"/>
      <c r="F3" s="5"/>
      <c r="G3" s="5"/>
    </row>
    <row r="4" spans="2:7" ht="15" customHeight="1">
      <c r="B4" s="46" t="s">
        <v>55</v>
      </c>
      <c r="C4" s="47"/>
      <c r="D4" s="52" t="s">
        <v>54</v>
      </c>
      <c r="E4" s="50" t="s">
        <v>50</v>
      </c>
      <c r="F4" s="6"/>
      <c r="G4" s="6"/>
    </row>
    <row r="5" spans="2:7" ht="15" customHeight="1">
      <c r="B5" s="48"/>
      <c r="C5" s="49"/>
      <c r="D5" s="51"/>
      <c r="E5" s="51"/>
      <c r="F5" s="7" t="s">
        <v>56</v>
      </c>
      <c r="G5" s="8" t="s">
        <v>57</v>
      </c>
    </row>
    <row r="6" spans="2:7" s="9" customFormat="1">
      <c r="B6" s="35"/>
      <c r="C6" s="10" t="s">
        <v>0</v>
      </c>
      <c r="D6" s="36">
        <f>SUM(D8,D11,D15,D17,D21,D47,D52,D58,D76,D90,D97,D101,D106,D110,D114,D117,D121,D124)</f>
        <v>13121</v>
      </c>
      <c r="E6" s="36">
        <f>E7+E14+E46</f>
        <v>165945</v>
      </c>
      <c r="F6" s="36">
        <f>F7+F14+F46</f>
        <v>95126</v>
      </c>
      <c r="G6" s="36">
        <f>G7+G14+G46</f>
        <v>69855</v>
      </c>
    </row>
    <row r="7" spans="2:7">
      <c r="B7" s="35"/>
      <c r="C7" s="10" t="s">
        <v>178</v>
      </c>
      <c r="D7" s="11">
        <v>49</v>
      </c>
      <c r="E7" s="11">
        <v>663</v>
      </c>
      <c r="F7" s="11">
        <f>F8+F11</f>
        <v>431</v>
      </c>
      <c r="G7" s="11">
        <f>G8+G11</f>
        <v>232</v>
      </c>
    </row>
    <row r="8" spans="2:7" s="9" customFormat="1">
      <c r="B8" s="35" t="s">
        <v>1</v>
      </c>
      <c r="C8" s="10" t="s">
        <v>58</v>
      </c>
      <c r="D8" s="11">
        <v>48</v>
      </c>
      <c r="E8" s="11">
        <f>SUM(F8:G8)</f>
        <v>652</v>
      </c>
      <c r="F8" s="11">
        <f>SUM(F9:F10)</f>
        <v>420</v>
      </c>
      <c r="G8" s="11">
        <f>SUM(G9:G13)</f>
        <v>232</v>
      </c>
    </row>
    <row r="9" spans="2:7">
      <c r="B9" s="12" t="s">
        <v>2</v>
      </c>
      <c r="C9" s="10" t="s">
        <v>3</v>
      </c>
      <c r="D9" s="11">
        <v>44</v>
      </c>
      <c r="E9" s="13">
        <f>F9+G9</f>
        <v>610</v>
      </c>
      <c r="F9" s="14">
        <v>381</v>
      </c>
      <c r="G9" s="14">
        <v>229</v>
      </c>
    </row>
    <row r="10" spans="2:7">
      <c r="B10" s="12" t="s">
        <v>5</v>
      </c>
      <c r="C10" s="10" t="s">
        <v>6</v>
      </c>
      <c r="D10" s="11">
        <v>4</v>
      </c>
      <c r="E10" s="13">
        <f>F10+G10</f>
        <v>42</v>
      </c>
      <c r="F10" s="14">
        <v>39</v>
      </c>
      <c r="G10" s="14">
        <v>3</v>
      </c>
    </row>
    <row r="11" spans="2:7" s="9" customFormat="1">
      <c r="B11" s="35" t="s">
        <v>4</v>
      </c>
      <c r="C11" s="10" t="s">
        <v>59</v>
      </c>
      <c r="D11" s="11">
        <v>1</v>
      </c>
      <c r="E11" s="44">
        <v>11</v>
      </c>
      <c r="F11" s="44">
        <f>SUM(F12:F13)</f>
        <v>11</v>
      </c>
      <c r="G11" s="44" t="s">
        <v>177</v>
      </c>
    </row>
    <row r="12" spans="2:7">
      <c r="B12" s="12" t="s">
        <v>60</v>
      </c>
      <c r="C12" s="10" t="s">
        <v>61</v>
      </c>
      <c r="D12" s="11" t="s">
        <v>177</v>
      </c>
      <c r="E12" s="44" t="s">
        <v>177</v>
      </c>
      <c r="F12" s="44" t="s">
        <v>177</v>
      </c>
      <c r="G12" s="44" t="s">
        <v>177</v>
      </c>
    </row>
    <row r="13" spans="2:7">
      <c r="B13" s="12" t="s">
        <v>62</v>
      </c>
      <c r="C13" s="10" t="s">
        <v>63</v>
      </c>
      <c r="D13" s="11">
        <v>1</v>
      </c>
      <c r="E13" s="44">
        <v>11</v>
      </c>
      <c r="F13" s="44">
        <v>11</v>
      </c>
      <c r="G13" s="44" t="s">
        <v>177</v>
      </c>
    </row>
    <row r="14" spans="2:7">
      <c r="B14" s="15"/>
      <c r="C14" s="10" t="s">
        <v>179</v>
      </c>
      <c r="D14" s="11">
        <v>2696</v>
      </c>
      <c r="E14" s="11">
        <f>E15+E17+E21</f>
        <v>54059</v>
      </c>
      <c r="F14" s="11">
        <f>F15+F17+F21</f>
        <v>40914</v>
      </c>
      <c r="G14" s="11">
        <f>G15+G17+G21</f>
        <v>13128</v>
      </c>
    </row>
    <row r="15" spans="2:7" s="9" customFormat="1">
      <c r="B15" s="37" t="s">
        <v>7</v>
      </c>
      <c r="C15" s="38" t="s">
        <v>64</v>
      </c>
      <c r="D15" s="39">
        <v>5</v>
      </c>
      <c r="E15" s="39">
        <f>E16</f>
        <v>20</v>
      </c>
      <c r="F15" s="39">
        <f>F16</f>
        <v>14</v>
      </c>
      <c r="G15" s="39">
        <f>G16</f>
        <v>6</v>
      </c>
    </row>
    <row r="16" spans="2:7">
      <c r="B16" s="12" t="s">
        <v>65</v>
      </c>
      <c r="C16" s="16" t="s">
        <v>64</v>
      </c>
      <c r="D16" s="14">
        <v>5</v>
      </c>
      <c r="E16" s="13">
        <f>F16+G16</f>
        <v>20</v>
      </c>
      <c r="F16" s="14">
        <v>14</v>
      </c>
      <c r="G16" s="14">
        <v>6</v>
      </c>
    </row>
    <row r="17" spans="2:7" s="9" customFormat="1">
      <c r="B17" s="37" t="s">
        <v>66</v>
      </c>
      <c r="C17" s="38" t="s">
        <v>67</v>
      </c>
      <c r="D17" s="11">
        <v>1295</v>
      </c>
      <c r="E17" s="11">
        <v>9613</v>
      </c>
      <c r="F17" s="11">
        <f>SUM(F18:F20)</f>
        <v>7443</v>
      </c>
      <c r="G17" s="11">
        <f>SUM(G18:G20)</f>
        <v>2159</v>
      </c>
    </row>
    <row r="18" spans="2:7">
      <c r="B18" s="12" t="s">
        <v>8</v>
      </c>
      <c r="C18" s="16" t="s">
        <v>68</v>
      </c>
      <c r="D18" s="14">
        <v>573</v>
      </c>
      <c r="E18" s="17">
        <v>4864</v>
      </c>
      <c r="F18" s="14">
        <v>3669</v>
      </c>
      <c r="G18" s="14">
        <v>1189</v>
      </c>
    </row>
    <row r="19" spans="2:7">
      <c r="B19" s="12" t="s">
        <v>9</v>
      </c>
      <c r="C19" s="16" t="s">
        <v>70</v>
      </c>
      <c r="D19" s="14">
        <v>393</v>
      </c>
      <c r="E19" s="17">
        <f>F19+G19</f>
        <v>2153</v>
      </c>
      <c r="F19" s="14">
        <v>1697</v>
      </c>
      <c r="G19" s="14">
        <v>456</v>
      </c>
    </row>
    <row r="20" spans="2:7">
      <c r="B20" s="12" t="s">
        <v>10</v>
      </c>
      <c r="C20" s="16" t="s">
        <v>69</v>
      </c>
      <c r="D20" s="14">
        <v>329</v>
      </c>
      <c r="E20" s="17">
        <v>2596</v>
      </c>
      <c r="F20" s="14">
        <v>2077</v>
      </c>
      <c r="G20" s="14">
        <v>514</v>
      </c>
    </row>
    <row r="21" spans="2:7" s="9" customFormat="1">
      <c r="B21" s="37" t="s">
        <v>110</v>
      </c>
      <c r="C21" s="38" t="s">
        <v>71</v>
      </c>
      <c r="D21" s="11">
        <v>1396</v>
      </c>
      <c r="E21" s="11">
        <v>44426</v>
      </c>
      <c r="F21" s="11">
        <f>SUM(F22:F45)</f>
        <v>33457</v>
      </c>
      <c r="G21" s="11">
        <f>SUM(G22:G45)</f>
        <v>10963</v>
      </c>
    </row>
    <row r="22" spans="2:7">
      <c r="B22" s="12" t="s">
        <v>11</v>
      </c>
      <c r="C22" s="16" t="s">
        <v>72</v>
      </c>
      <c r="D22" s="14">
        <v>45</v>
      </c>
      <c r="E22" s="13">
        <f>F22+G22</f>
        <v>2511</v>
      </c>
      <c r="F22" s="14">
        <v>849</v>
      </c>
      <c r="G22" s="14">
        <v>1662</v>
      </c>
    </row>
    <row r="23" spans="2:7">
      <c r="B23" s="12" t="s">
        <v>12</v>
      </c>
      <c r="C23" s="16" t="s">
        <v>73</v>
      </c>
      <c r="D23" s="14">
        <v>9</v>
      </c>
      <c r="E23" s="13">
        <f t="shared" ref="E23:E36" si="0">F23+G23</f>
        <v>395</v>
      </c>
      <c r="F23" s="14">
        <v>270</v>
      </c>
      <c r="G23" s="14">
        <v>125</v>
      </c>
    </row>
    <row r="24" spans="2:7">
      <c r="B24" s="12" t="s">
        <v>13</v>
      </c>
      <c r="C24" s="16" t="s">
        <v>74</v>
      </c>
      <c r="D24" s="14">
        <v>139</v>
      </c>
      <c r="E24" s="13">
        <f t="shared" si="0"/>
        <v>3203</v>
      </c>
      <c r="F24" s="14">
        <v>1929</v>
      </c>
      <c r="G24" s="14">
        <v>1274</v>
      </c>
    </row>
    <row r="25" spans="2:7">
      <c r="B25" s="12" t="s">
        <v>14</v>
      </c>
      <c r="C25" s="16" t="s">
        <v>75</v>
      </c>
      <c r="D25" s="14">
        <v>23</v>
      </c>
      <c r="E25" s="13">
        <f t="shared" si="0"/>
        <v>167</v>
      </c>
      <c r="F25" s="14">
        <v>116</v>
      </c>
      <c r="G25" s="14">
        <v>51</v>
      </c>
    </row>
    <row r="26" spans="2:7">
      <c r="B26" s="12" t="s">
        <v>15</v>
      </c>
      <c r="C26" s="16" t="s">
        <v>76</v>
      </c>
      <c r="D26" s="14">
        <v>79</v>
      </c>
      <c r="E26" s="13">
        <f t="shared" si="0"/>
        <v>416</v>
      </c>
      <c r="F26" s="14">
        <v>246</v>
      </c>
      <c r="G26" s="14">
        <v>170</v>
      </c>
    </row>
    <row r="27" spans="2:7">
      <c r="B27" s="12" t="s">
        <v>16</v>
      </c>
      <c r="C27" s="16" t="s">
        <v>77</v>
      </c>
      <c r="D27" s="14">
        <v>13</v>
      </c>
      <c r="E27" s="13">
        <f t="shared" si="0"/>
        <v>189</v>
      </c>
      <c r="F27" s="14">
        <v>115</v>
      </c>
      <c r="G27" s="14">
        <v>74</v>
      </c>
    </row>
    <row r="28" spans="2:7">
      <c r="B28" s="12" t="s">
        <v>17</v>
      </c>
      <c r="C28" s="16" t="s">
        <v>78</v>
      </c>
      <c r="D28" s="14">
        <v>35</v>
      </c>
      <c r="E28" s="13">
        <f t="shared" si="0"/>
        <v>324</v>
      </c>
      <c r="F28" s="14">
        <v>170</v>
      </c>
      <c r="G28" s="14">
        <v>154</v>
      </c>
    </row>
    <row r="29" spans="2:7">
      <c r="B29" s="12" t="s">
        <v>18</v>
      </c>
      <c r="C29" s="16" t="s">
        <v>79</v>
      </c>
      <c r="D29" s="14">
        <v>6</v>
      </c>
      <c r="E29" s="13">
        <f t="shared" si="0"/>
        <v>45</v>
      </c>
      <c r="F29" s="14">
        <v>25</v>
      </c>
      <c r="G29" s="14">
        <v>20</v>
      </c>
    </row>
    <row r="30" spans="2:7">
      <c r="B30" s="12" t="s">
        <v>19</v>
      </c>
      <c r="C30" s="16" t="s">
        <v>80</v>
      </c>
      <c r="D30" s="14">
        <v>6</v>
      </c>
      <c r="E30" s="13">
        <f t="shared" si="0"/>
        <v>30</v>
      </c>
      <c r="F30" s="14">
        <v>21</v>
      </c>
      <c r="G30" s="14">
        <v>9</v>
      </c>
    </row>
    <row r="31" spans="2:7">
      <c r="B31" s="12" t="s">
        <v>20</v>
      </c>
      <c r="C31" s="16" t="s">
        <v>81</v>
      </c>
      <c r="D31" s="14">
        <v>122</v>
      </c>
      <c r="E31" s="13">
        <f t="shared" si="0"/>
        <v>3187</v>
      </c>
      <c r="F31" s="14">
        <v>1979</v>
      </c>
      <c r="G31" s="14">
        <v>1208</v>
      </c>
    </row>
    <row r="32" spans="2:7">
      <c r="B32" s="12" t="s">
        <v>21</v>
      </c>
      <c r="C32" s="16" t="s">
        <v>82</v>
      </c>
      <c r="D32" s="14">
        <v>3</v>
      </c>
      <c r="E32" s="13">
        <f t="shared" si="0"/>
        <v>36</v>
      </c>
      <c r="F32" s="14">
        <v>21</v>
      </c>
      <c r="G32" s="14">
        <v>15</v>
      </c>
    </row>
    <row r="33" spans="2:7">
      <c r="B33" s="12" t="s">
        <v>22</v>
      </c>
      <c r="C33" s="16" t="s">
        <v>83</v>
      </c>
      <c r="D33" s="14">
        <v>1</v>
      </c>
      <c r="E33" s="13">
        <f t="shared" si="0"/>
        <v>2</v>
      </c>
      <c r="F33" s="14">
        <v>1</v>
      </c>
      <c r="G33" s="14">
        <v>1</v>
      </c>
    </row>
    <row r="34" spans="2:7">
      <c r="B34" s="12" t="s">
        <v>23</v>
      </c>
      <c r="C34" s="16" t="s">
        <v>84</v>
      </c>
      <c r="D34" s="14">
        <v>114</v>
      </c>
      <c r="E34" s="13">
        <f t="shared" si="0"/>
        <v>773</v>
      </c>
      <c r="F34" s="14">
        <v>589</v>
      </c>
      <c r="G34" s="14">
        <v>184</v>
      </c>
    </row>
    <row r="35" spans="2:7">
      <c r="B35" s="12" t="s">
        <v>24</v>
      </c>
      <c r="C35" s="16" t="s">
        <v>85</v>
      </c>
      <c r="D35" s="14">
        <v>18</v>
      </c>
      <c r="E35" s="13">
        <f t="shared" si="0"/>
        <v>321</v>
      </c>
      <c r="F35" s="14">
        <v>266</v>
      </c>
      <c r="G35" s="14">
        <v>55</v>
      </c>
    </row>
    <row r="36" spans="2:7">
      <c r="B36" s="12" t="s">
        <v>25</v>
      </c>
      <c r="C36" s="16" t="s">
        <v>86</v>
      </c>
      <c r="D36" s="14">
        <v>8</v>
      </c>
      <c r="E36" s="13">
        <f t="shared" si="0"/>
        <v>119</v>
      </c>
      <c r="F36" s="14">
        <v>95</v>
      </c>
      <c r="G36" s="14">
        <v>24</v>
      </c>
    </row>
    <row r="37" spans="2:7">
      <c r="B37" s="12" t="s">
        <v>26</v>
      </c>
      <c r="C37" s="16" t="s">
        <v>87</v>
      </c>
      <c r="D37" s="14">
        <v>147</v>
      </c>
      <c r="E37" s="13">
        <v>1722</v>
      </c>
      <c r="F37" s="14">
        <v>1199</v>
      </c>
      <c r="G37" s="14">
        <v>517</v>
      </c>
    </row>
    <row r="38" spans="2:7">
      <c r="B38" s="12" t="s">
        <v>27</v>
      </c>
      <c r="C38" s="16" t="s">
        <v>88</v>
      </c>
      <c r="D38" s="14">
        <v>83</v>
      </c>
      <c r="E38" s="13">
        <v>1655</v>
      </c>
      <c r="F38" s="14">
        <v>1398</v>
      </c>
      <c r="G38" s="14">
        <v>257</v>
      </c>
    </row>
    <row r="39" spans="2:7" s="4" customFormat="1">
      <c r="B39" s="12" t="s">
        <v>28</v>
      </c>
      <c r="C39" s="16" t="s">
        <v>89</v>
      </c>
      <c r="D39" s="14">
        <v>234</v>
      </c>
      <c r="E39" s="13">
        <v>4789</v>
      </c>
      <c r="F39" s="14">
        <v>3733</v>
      </c>
      <c r="G39" s="14">
        <v>1056</v>
      </c>
    </row>
    <row r="40" spans="2:7">
      <c r="B40" s="12" t="s">
        <v>51</v>
      </c>
      <c r="C40" s="16" t="s">
        <v>90</v>
      </c>
      <c r="D40" s="14">
        <v>12</v>
      </c>
      <c r="E40" s="13">
        <v>856</v>
      </c>
      <c r="F40" s="14">
        <v>603</v>
      </c>
      <c r="G40" s="14">
        <v>253</v>
      </c>
    </row>
    <row r="41" spans="2:7">
      <c r="B41" s="12" t="s">
        <v>52</v>
      </c>
      <c r="C41" s="16" t="s">
        <v>91</v>
      </c>
      <c r="D41" s="14">
        <v>3</v>
      </c>
      <c r="E41" s="13">
        <v>47</v>
      </c>
      <c r="F41" s="14">
        <v>26</v>
      </c>
      <c r="G41" s="14">
        <v>21</v>
      </c>
    </row>
    <row r="42" spans="2:7">
      <c r="B42" s="12" t="s">
        <v>31</v>
      </c>
      <c r="C42" s="16" t="s">
        <v>92</v>
      </c>
      <c r="D42" s="14">
        <v>55</v>
      </c>
      <c r="E42" s="13">
        <v>2516</v>
      </c>
      <c r="F42" s="14">
        <v>1787</v>
      </c>
      <c r="G42" s="14">
        <v>729</v>
      </c>
    </row>
    <row r="43" spans="2:7">
      <c r="B43" s="12" t="s">
        <v>32</v>
      </c>
      <c r="C43" s="16" t="s">
        <v>93</v>
      </c>
      <c r="D43" s="14">
        <v>6</v>
      </c>
      <c r="E43" s="13">
        <v>207</v>
      </c>
      <c r="F43" s="14">
        <v>149</v>
      </c>
      <c r="G43" s="14">
        <v>58</v>
      </c>
    </row>
    <row r="44" spans="2:7">
      <c r="B44" s="12" t="s">
        <v>33</v>
      </c>
      <c r="C44" s="16" t="s">
        <v>94</v>
      </c>
      <c r="D44" s="14">
        <v>150</v>
      </c>
      <c r="E44" s="13">
        <v>19971</v>
      </c>
      <c r="F44" s="14">
        <v>17301</v>
      </c>
      <c r="G44" s="14">
        <v>2670</v>
      </c>
    </row>
    <row r="45" spans="2:7">
      <c r="B45" s="12" t="s">
        <v>34</v>
      </c>
      <c r="C45" s="16" t="s">
        <v>95</v>
      </c>
      <c r="D45" s="14">
        <v>85</v>
      </c>
      <c r="E45" s="13">
        <v>945</v>
      </c>
      <c r="F45" s="14">
        <v>569</v>
      </c>
      <c r="G45" s="14">
        <v>376</v>
      </c>
    </row>
    <row r="46" spans="2:7">
      <c r="B46" s="12"/>
      <c r="C46" s="10" t="s">
        <v>180</v>
      </c>
      <c r="D46" s="14">
        <v>10376</v>
      </c>
      <c r="E46" s="14">
        <f>SUM(E47,E52,E58,E76,E90,E97,E101,E106,E110,E114,E117,E121,E124)</f>
        <v>111223</v>
      </c>
      <c r="F46" s="14">
        <f>SUM(F47,F52,F58,F76,F90,F97,F101,F106,F110,F114,F117,F121,F124)</f>
        <v>53781</v>
      </c>
      <c r="G46" s="14">
        <f>SUM(G47,G52,G58,G76,G90,G97,G101,G106,G110,G114,G117,G121,G124)</f>
        <v>56495</v>
      </c>
    </row>
    <row r="47" spans="2:7" s="9" customFormat="1">
      <c r="B47" s="37" t="s">
        <v>111</v>
      </c>
      <c r="C47" s="10" t="s">
        <v>35</v>
      </c>
      <c r="D47" s="11">
        <v>16</v>
      </c>
      <c r="E47" s="11">
        <f>SUM(E48:E51)</f>
        <v>859</v>
      </c>
      <c r="F47" s="11">
        <f>SUM(F48:F51)</f>
        <v>677</v>
      </c>
      <c r="G47" s="11">
        <f>SUM(G48:G51)</f>
        <v>182</v>
      </c>
    </row>
    <row r="48" spans="2:7">
      <c r="B48" s="12" t="s">
        <v>36</v>
      </c>
      <c r="C48" s="10" t="s">
        <v>37</v>
      </c>
      <c r="D48" s="14">
        <v>11</v>
      </c>
      <c r="E48" s="13">
        <f>F48+G48</f>
        <v>711</v>
      </c>
      <c r="F48" s="14">
        <v>546</v>
      </c>
      <c r="G48" s="14">
        <v>165</v>
      </c>
    </row>
    <row r="49" spans="2:7">
      <c r="B49" s="12" t="s">
        <v>38</v>
      </c>
      <c r="C49" s="10" t="s">
        <v>39</v>
      </c>
      <c r="D49" s="14">
        <v>1</v>
      </c>
      <c r="E49" s="13">
        <f>F49+G49</f>
        <v>92</v>
      </c>
      <c r="F49" s="14">
        <v>77</v>
      </c>
      <c r="G49" s="14">
        <v>15</v>
      </c>
    </row>
    <row r="50" spans="2:7">
      <c r="B50" s="12" t="s">
        <v>40</v>
      </c>
      <c r="C50" s="10" t="s">
        <v>41</v>
      </c>
      <c r="D50" s="18" t="s">
        <v>177</v>
      </c>
      <c r="E50" s="18" t="s">
        <v>177</v>
      </c>
      <c r="F50" s="18" t="s">
        <v>177</v>
      </c>
      <c r="G50" s="18" t="s">
        <v>177</v>
      </c>
    </row>
    <row r="51" spans="2:7">
      <c r="B51" s="12" t="s">
        <v>42</v>
      </c>
      <c r="C51" s="10" t="s">
        <v>43</v>
      </c>
      <c r="D51" s="14">
        <v>4</v>
      </c>
      <c r="E51" s="13">
        <f>F51+G51</f>
        <v>56</v>
      </c>
      <c r="F51" s="14">
        <v>54</v>
      </c>
      <c r="G51" s="14">
        <v>2</v>
      </c>
    </row>
    <row r="52" spans="2:7" s="9" customFormat="1">
      <c r="B52" s="37" t="s">
        <v>112</v>
      </c>
      <c r="C52" s="10" t="s">
        <v>29</v>
      </c>
      <c r="D52" s="11">
        <v>106</v>
      </c>
      <c r="E52" s="11">
        <f>SUM(E53:E57)</f>
        <v>1040</v>
      </c>
      <c r="F52" s="11">
        <f>SUM(F53:F57)</f>
        <v>710</v>
      </c>
      <c r="G52" s="11">
        <f>SUM(G53:G57)</f>
        <v>330</v>
      </c>
    </row>
    <row r="53" spans="2:7">
      <c r="B53" s="12" t="s">
        <v>44</v>
      </c>
      <c r="C53" s="16" t="s">
        <v>96</v>
      </c>
      <c r="D53" s="14">
        <v>6</v>
      </c>
      <c r="E53" s="13">
        <f>G53+F53</f>
        <v>38</v>
      </c>
      <c r="F53" s="14">
        <v>27</v>
      </c>
      <c r="G53" s="14">
        <v>11</v>
      </c>
    </row>
    <row r="54" spans="2:7">
      <c r="B54" s="12" t="s">
        <v>45</v>
      </c>
      <c r="C54" s="16" t="s">
        <v>97</v>
      </c>
      <c r="D54" s="14">
        <v>8</v>
      </c>
      <c r="E54" s="13">
        <f>G54+F54</f>
        <v>106</v>
      </c>
      <c r="F54" s="14">
        <v>49</v>
      </c>
      <c r="G54" s="14">
        <v>57</v>
      </c>
    </row>
    <row r="55" spans="2:7">
      <c r="B55" s="12" t="s">
        <v>46</v>
      </c>
      <c r="C55" s="16" t="s">
        <v>98</v>
      </c>
      <c r="D55" s="14">
        <v>56</v>
      </c>
      <c r="E55" s="13">
        <f>G55+F55</f>
        <v>734</v>
      </c>
      <c r="F55" s="14">
        <v>550</v>
      </c>
      <c r="G55" s="14">
        <v>184</v>
      </c>
    </row>
    <row r="56" spans="2:7">
      <c r="B56" s="12" t="s">
        <v>47</v>
      </c>
      <c r="C56" s="16" t="s">
        <v>99</v>
      </c>
      <c r="D56" s="14">
        <v>14</v>
      </c>
      <c r="E56" s="13">
        <f>G56+F56</f>
        <v>52</v>
      </c>
      <c r="F56" s="14">
        <v>22</v>
      </c>
      <c r="G56" s="14">
        <v>30</v>
      </c>
    </row>
    <row r="57" spans="2:7">
      <c r="B57" s="12" t="s">
        <v>48</v>
      </c>
      <c r="C57" s="16" t="s">
        <v>100</v>
      </c>
      <c r="D57" s="14">
        <v>22</v>
      </c>
      <c r="E57" s="13">
        <f>G57+F57</f>
        <v>110</v>
      </c>
      <c r="F57" s="14">
        <v>62</v>
      </c>
      <c r="G57" s="14">
        <v>48</v>
      </c>
    </row>
    <row r="58" spans="2:7" s="9" customFormat="1">
      <c r="B58" s="37" t="s">
        <v>113</v>
      </c>
      <c r="C58" s="38" t="s">
        <v>101</v>
      </c>
      <c r="D58" s="11">
        <v>195</v>
      </c>
      <c r="E58" s="11">
        <v>7710</v>
      </c>
      <c r="F58" s="11">
        <f>F59+F60+F61+F62+F63+F73+F74+F75</f>
        <v>6068</v>
      </c>
      <c r="G58" s="11">
        <f>G59+G60+G61+G62+G63+G73+G74+G75</f>
        <v>1625</v>
      </c>
    </row>
    <row r="59" spans="2:7">
      <c r="B59" s="15">
        <v>42</v>
      </c>
      <c r="C59" s="16" t="s">
        <v>102</v>
      </c>
      <c r="D59" s="14">
        <v>8</v>
      </c>
      <c r="E59" s="13">
        <f>F59+G59</f>
        <v>453</v>
      </c>
      <c r="F59" s="14">
        <v>439</v>
      </c>
      <c r="G59" s="14">
        <v>14</v>
      </c>
    </row>
    <row r="60" spans="2:7">
      <c r="B60" s="15">
        <v>43</v>
      </c>
      <c r="C60" s="16" t="s">
        <v>103</v>
      </c>
      <c r="D60" s="14">
        <v>17</v>
      </c>
      <c r="E60" s="13">
        <f>F60+G60</f>
        <v>976</v>
      </c>
      <c r="F60" s="14">
        <v>799</v>
      </c>
      <c r="G60" s="14">
        <v>177</v>
      </c>
    </row>
    <row r="61" spans="2:7">
      <c r="B61" s="15">
        <v>44</v>
      </c>
      <c r="C61" s="16" t="s">
        <v>104</v>
      </c>
      <c r="D61" s="14">
        <v>138</v>
      </c>
      <c r="E61" s="13">
        <v>4885</v>
      </c>
      <c r="F61" s="14">
        <v>3977</v>
      </c>
      <c r="G61" s="14">
        <v>891</v>
      </c>
    </row>
    <row r="62" spans="2:7">
      <c r="B62" s="15">
        <v>45</v>
      </c>
      <c r="C62" s="16" t="s">
        <v>105</v>
      </c>
      <c r="D62" s="30">
        <v>1</v>
      </c>
      <c r="E62" s="31">
        <v>2</v>
      </c>
      <c r="F62" s="30">
        <v>1</v>
      </c>
      <c r="G62" s="30">
        <v>1</v>
      </c>
    </row>
    <row r="63" spans="2:7" ht="13.8" thickBot="1">
      <c r="B63" s="19">
        <v>46</v>
      </c>
      <c r="C63" s="20" t="s">
        <v>106</v>
      </c>
      <c r="D63" s="32">
        <v>1</v>
      </c>
      <c r="E63" s="33">
        <f>F63+G63</f>
        <v>11</v>
      </c>
      <c r="F63" s="32">
        <v>8</v>
      </c>
      <c r="G63" s="32">
        <v>3</v>
      </c>
    </row>
    <row r="64" spans="2:7" ht="4.5" customHeight="1">
      <c r="B64" s="15"/>
      <c r="C64" s="21"/>
      <c r="D64" s="22"/>
      <c r="E64" s="23"/>
      <c r="F64" s="22"/>
      <c r="G64" s="22"/>
    </row>
    <row r="65" spans="2:7" ht="13.5" customHeight="1">
      <c r="B65" s="24" t="s">
        <v>184</v>
      </c>
    </row>
    <row r="66" spans="2:7" ht="13.5" customHeight="1">
      <c r="B66" s="24"/>
      <c r="C66" s="21"/>
      <c r="D66" s="11"/>
      <c r="E66" s="25"/>
    </row>
    <row r="67" spans="2:7">
      <c r="B67" s="1"/>
      <c r="C67" s="21"/>
      <c r="D67" s="11"/>
      <c r="E67" s="25"/>
    </row>
    <row r="68" spans="2:7" ht="23.4">
      <c r="B68" s="45"/>
      <c r="C68" s="45"/>
      <c r="D68" s="26"/>
      <c r="E68" s="26"/>
    </row>
    <row r="69" spans="2:7">
      <c r="G69" s="3" t="s">
        <v>183</v>
      </c>
    </row>
    <row r="70" spans="2:7" ht="4.5" customHeight="1" thickBot="1">
      <c r="C70" s="4"/>
      <c r="D70" s="5"/>
      <c r="E70" s="5"/>
      <c r="F70" s="5"/>
      <c r="G70" s="5"/>
    </row>
    <row r="71" spans="2:7" ht="15" customHeight="1">
      <c r="B71" s="46" t="s">
        <v>55</v>
      </c>
      <c r="C71" s="47"/>
      <c r="D71" s="52" t="s">
        <v>54</v>
      </c>
      <c r="E71" s="50" t="s">
        <v>50</v>
      </c>
      <c r="F71" s="6"/>
      <c r="G71" s="6"/>
    </row>
    <row r="72" spans="2:7" ht="15" customHeight="1">
      <c r="B72" s="48"/>
      <c r="C72" s="49"/>
      <c r="D72" s="51"/>
      <c r="E72" s="51"/>
      <c r="F72" s="7" t="s">
        <v>56</v>
      </c>
      <c r="G72" s="8" t="s">
        <v>57</v>
      </c>
    </row>
    <row r="73" spans="2:7">
      <c r="B73" s="15">
        <v>47</v>
      </c>
      <c r="C73" s="27" t="s">
        <v>107</v>
      </c>
      <c r="D73" s="14">
        <v>16</v>
      </c>
      <c r="E73" s="13">
        <f>F73+G73</f>
        <v>431</v>
      </c>
      <c r="F73" s="14">
        <v>224</v>
      </c>
      <c r="G73" s="14">
        <v>207</v>
      </c>
    </row>
    <row r="74" spans="2:7">
      <c r="B74" s="15">
        <v>48</v>
      </c>
      <c r="C74" s="16" t="s">
        <v>108</v>
      </c>
      <c r="D74" s="14">
        <v>13</v>
      </c>
      <c r="E74" s="13">
        <f>F74+G74</f>
        <v>310</v>
      </c>
      <c r="F74" s="14">
        <v>180</v>
      </c>
      <c r="G74" s="14">
        <v>130</v>
      </c>
    </row>
    <row r="75" spans="2:7">
      <c r="B75" s="15">
        <v>49</v>
      </c>
      <c r="C75" s="16" t="s">
        <v>109</v>
      </c>
      <c r="D75" s="14">
        <v>1</v>
      </c>
      <c r="E75" s="13">
        <f>F75+G75</f>
        <v>642</v>
      </c>
      <c r="F75" s="14">
        <v>440</v>
      </c>
      <c r="G75" s="14">
        <v>202</v>
      </c>
    </row>
    <row r="76" spans="2:7" s="9" customFormat="1">
      <c r="B76" s="35" t="s">
        <v>114</v>
      </c>
      <c r="C76" s="40" t="s">
        <v>30</v>
      </c>
      <c r="D76" s="11">
        <f>SUM(D77:D89)</f>
        <v>3248</v>
      </c>
      <c r="E76" s="11">
        <f>SUM(E77:E89)</f>
        <v>30301</v>
      </c>
      <c r="F76" s="11">
        <v>13975</v>
      </c>
      <c r="G76" s="11">
        <v>15904</v>
      </c>
    </row>
    <row r="77" spans="2:7">
      <c r="B77" s="15">
        <v>50</v>
      </c>
      <c r="C77" s="16" t="s">
        <v>115</v>
      </c>
      <c r="D77" s="14">
        <v>6</v>
      </c>
      <c r="E77" s="17">
        <f>F77+G77</f>
        <v>39</v>
      </c>
      <c r="F77" s="14">
        <v>21</v>
      </c>
      <c r="G77" s="14">
        <v>18</v>
      </c>
    </row>
    <row r="78" spans="2:7">
      <c r="B78" s="15">
        <v>51</v>
      </c>
      <c r="C78" s="16" t="s">
        <v>116</v>
      </c>
      <c r="D78" s="14">
        <v>50</v>
      </c>
      <c r="E78" s="17">
        <f>F78+G78</f>
        <v>207</v>
      </c>
      <c r="F78" s="14">
        <v>125</v>
      </c>
      <c r="G78" s="14">
        <v>82</v>
      </c>
    </row>
    <row r="79" spans="2:7">
      <c r="B79" s="15">
        <v>52</v>
      </c>
      <c r="C79" s="16" t="s">
        <v>117</v>
      </c>
      <c r="D79" s="14">
        <v>136</v>
      </c>
      <c r="E79" s="17">
        <v>1428</v>
      </c>
      <c r="F79" s="14">
        <v>798</v>
      </c>
      <c r="G79" s="14">
        <v>630</v>
      </c>
    </row>
    <row r="80" spans="2:7">
      <c r="B80" s="15">
        <v>53</v>
      </c>
      <c r="C80" s="16" t="s">
        <v>118</v>
      </c>
      <c r="D80" s="14">
        <v>192</v>
      </c>
      <c r="E80" s="17">
        <v>1804</v>
      </c>
      <c r="F80" s="14">
        <v>1227</v>
      </c>
      <c r="G80" s="14">
        <v>577</v>
      </c>
    </row>
    <row r="81" spans="2:7">
      <c r="B81" s="15">
        <v>54</v>
      </c>
      <c r="C81" s="16" t="s">
        <v>119</v>
      </c>
      <c r="D81" s="14">
        <v>252</v>
      </c>
      <c r="E81" s="17">
        <v>2830</v>
      </c>
      <c r="F81" s="14">
        <v>1961</v>
      </c>
      <c r="G81" s="14">
        <v>862</v>
      </c>
    </row>
    <row r="82" spans="2:7">
      <c r="B82" s="15">
        <v>55</v>
      </c>
      <c r="C82" s="16" t="s">
        <v>120</v>
      </c>
      <c r="D82" s="14">
        <v>216</v>
      </c>
      <c r="E82" s="17">
        <v>1800</v>
      </c>
      <c r="F82" s="14">
        <v>1070</v>
      </c>
      <c r="G82" s="14">
        <v>730</v>
      </c>
    </row>
    <row r="83" spans="2:7">
      <c r="B83" s="15">
        <v>56</v>
      </c>
      <c r="C83" s="16" t="s">
        <v>121</v>
      </c>
      <c r="D83" s="14">
        <v>8</v>
      </c>
      <c r="E83" s="17">
        <f>F83+G83</f>
        <v>708</v>
      </c>
      <c r="F83" s="14">
        <v>147</v>
      </c>
      <c r="G83" s="14">
        <v>561</v>
      </c>
    </row>
    <row r="84" spans="2:7" s="4" customFormat="1">
      <c r="B84" s="15">
        <v>57</v>
      </c>
      <c r="C84" s="16" t="s">
        <v>122</v>
      </c>
      <c r="D84" s="14">
        <v>351</v>
      </c>
      <c r="E84" s="17">
        <v>1994</v>
      </c>
      <c r="F84" s="14">
        <v>388</v>
      </c>
      <c r="G84" s="14">
        <v>1436</v>
      </c>
    </row>
    <row r="85" spans="2:7">
      <c r="B85" s="15">
        <v>58</v>
      </c>
      <c r="C85" s="16" t="s">
        <v>123</v>
      </c>
      <c r="D85" s="14">
        <v>608</v>
      </c>
      <c r="E85" s="17">
        <v>8209</v>
      </c>
      <c r="F85" s="14">
        <v>2393</v>
      </c>
      <c r="G85" s="14">
        <v>5816</v>
      </c>
    </row>
    <row r="86" spans="2:7">
      <c r="B86" s="15">
        <v>59</v>
      </c>
      <c r="C86" s="16" t="s">
        <v>124</v>
      </c>
      <c r="D86" s="14">
        <v>498</v>
      </c>
      <c r="E86" s="17">
        <v>3669</v>
      </c>
      <c r="F86" s="14">
        <v>2591</v>
      </c>
      <c r="G86" s="14">
        <v>1074</v>
      </c>
    </row>
    <row r="87" spans="2:7">
      <c r="B87" s="15">
        <v>60</v>
      </c>
      <c r="C87" s="16" t="s">
        <v>125</v>
      </c>
      <c r="D87" s="14">
        <v>817</v>
      </c>
      <c r="E87" s="17">
        <v>6528</v>
      </c>
      <c r="F87" s="14">
        <v>2560</v>
      </c>
      <c r="G87" s="14">
        <v>3733</v>
      </c>
    </row>
    <row r="88" spans="2:7">
      <c r="B88" s="15">
        <v>61</v>
      </c>
      <c r="C88" s="16" t="s">
        <v>126</v>
      </c>
      <c r="D88" s="14">
        <v>113</v>
      </c>
      <c r="E88" s="17">
        <v>728</v>
      </c>
      <c r="F88" s="14">
        <v>436</v>
      </c>
      <c r="G88" s="14">
        <v>286</v>
      </c>
    </row>
    <row r="89" spans="2:7">
      <c r="B89" s="15"/>
      <c r="C89" s="16" t="s">
        <v>182</v>
      </c>
      <c r="D89" s="14">
        <v>1</v>
      </c>
      <c r="E89" s="13">
        <v>357</v>
      </c>
      <c r="F89" s="14"/>
      <c r="G89" s="14"/>
    </row>
    <row r="90" spans="2:7" s="9" customFormat="1">
      <c r="B90" s="35" t="s">
        <v>133</v>
      </c>
      <c r="C90" s="40" t="s">
        <v>53</v>
      </c>
      <c r="D90" s="11">
        <v>273</v>
      </c>
      <c r="E90" s="11">
        <v>4226</v>
      </c>
      <c r="F90" s="11">
        <f>SUM(F91:F96)</f>
        <v>1789</v>
      </c>
      <c r="G90" s="11">
        <f>SUM(G91:G96)</f>
        <v>2418</v>
      </c>
    </row>
    <row r="91" spans="2:7">
      <c r="B91" s="15">
        <v>62</v>
      </c>
      <c r="C91" s="16" t="s">
        <v>127</v>
      </c>
      <c r="D91" s="14">
        <v>22</v>
      </c>
      <c r="E91" s="13">
        <f>F91+G91</f>
        <v>380</v>
      </c>
      <c r="F91" s="14">
        <v>162</v>
      </c>
      <c r="G91" s="14">
        <v>218</v>
      </c>
    </row>
    <row r="92" spans="2:7">
      <c r="B92" s="15">
        <v>63</v>
      </c>
      <c r="C92" s="16" t="s">
        <v>128</v>
      </c>
      <c r="D92" s="14">
        <v>68</v>
      </c>
      <c r="E92" s="13">
        <f>F92+G92</f>
        <v>1508</v>
      </c>
      <c r="F92" s="14">
        <v>842</v>
      </c>
      <c r="G92" s="14">
        <v>666</v>
      </c>
    </row>
    <row r="93" spans="2:7">
      <c r="B93" s="15">
        <v>64</v>
      </c>
      <c r="C93" s="16" t="s">
        <v>129</v>
      </c>
      <c r="D93" s="14">
        <v>9</v>
      </c>
      <c r="E93" s="13">
        <f>F93+G93</f>
        <v>89</v>
      </c>
      <c r="F93" s="14">
        <v>54</v>
      </c>
      <c r="G93" s="14">
        <v>35</v>
      </c>
    </row>
    <row r="94" spans="2:7">
      <c r="B94" s="15">
        <v>65</v>
      </c>
      <c r="C94" s="16" t="s">
        <v>130</v>
      </c>
      <c r="D94" s="14">
        <v>13</v>
      </c>
      <c r="E94" s="13">
        <f>F94+G94</f>
        <v>163</v>
      </c>
      <c r="F94" s="14">
        <v>108</v>
      </c>
      <c r="G94" s="14">
        <v>55</v>
      </c>
    </row>
    <row r="95" spans="2:7">
      <c r="B95" s="15">
        <v>66</v>
      </c>
      <c r="C95" s="16" t="s">
        <v>131</v>
      </c>
      <c r="D95" s="14">
        <v>5</v>
      </c>
      <c r="E95" s="13">
        <f>F95+G95</f>
        <v>51</v>
      </c>
      <c r="F95" s="14">
        <v>42</v>
      </c>
      <c r="G95" s="14">
        <v>9</v>
      </c>
    </row>
    <row r="96" spans="2:7">
      <c r="B96" s="15">
        <v>67</v>
      </c>
      <c r="C96" s="16" t="s">
        <v>132</v>
      </c>
      <c r="D96" s="14">
        <v>156</v>
      </c>
      <c r="E96" s="13">
        <v>2035</v>
      </c>
      <c r="F96" s="14">
        <v>581</v>
      </c>
      <c r="G96" s="14">
        <v>1435</v>
      </c>
    </row>
    <row r="97" spans="2:7" s="9" customFormat="1">
      <c r="B97" s="35" t="s">
        <v>134</v>
      </c>
      <c r="C97" s="40" t="s">
        <v>49</v>
      </c>
      <c r="D97" s="11">
        <v>809</v>
      </c>
      <c r="E97" s="11">
        <f>SUM(E98:E100)</f>
        <v>3593</v>
      </c>
      <c r="F97" s="11">
        <f>SUM(F98:F100)</f>
        <v>2001</v>
      </c>
      <c r="G97" s="11">
        <f>SUM(G98:G100)</f>
        <v>1592</v>
      </c>
    </row>
    <row r="98" spans="2:7">
      <c r="B98" s="15">
        <v>68</v>
      </c>
      <c r="C98" s="16" t="s">
        <v>141</v>
      </c>
      <c r="D98" s="14">
        <v>169</v>
      </c>
      <c r="E98" s="13">
        <f>F98+G98</f>
        <v>883</v>
      </c>
      <c r="F98" s="14">
        <v>530</v>
      </c>
      <c r="G98" s="14">
        <v>353</v>
      </c>
    </row>
    <row r="99" spans="2:7">
      <c r="B99" s="15">
        <v>69</v>
      </c>
      <c r="C99" s="16" t="s">
        <v>142</v>
      </c>
      <c r="D99" s="14">
        <v>561</v>
      </c>
      <c r="E99" s="13">
        <f>F99+G99</f>
        <v>1884</v>
      </c>
      <c r="F99" s="14">
        <v>950</v>
      </c>
      <c r="G99" s="14">
        <v>934</v>
      </c>
    </row>
    <row r="100" spans="2:7">
      <c r="B100" s="15">
        <v>70</v>
      </c>
      <c r="C100" s="16" t="s">
        <v>143</v>
      </c>
      <c r="D100" s="14">
        <v>79</v>
      </c>
      <c r="E100" s="13">
        <f>F100+G100</f>
        <v>826</v>
      </c>
      <c r="F100" s="14">
        <v>521</v>
      </c>
      <c r="G100" s="14">
        <v>305</v>
      </c>
    </row>
    <row r="101" spans="2:7" s="9" customFormat="1">
      <c r="B101" s="35" t="s">
        <v>135</v>
      </c>
      <c r="C101" s="38" t="s">
        <v>144</v>
      </c>
      <c r="D101" s="11">
        <v>661</v>
      </c>
      <c r="E101" s="11">
        <f>SUM(E102:E105)</f>
        <v>9749</v>
      </c>
      <c r="F101" s="11">
        <f>SUM(F102:F105)</f>
        <v>7327</v>
      </c>
      <c r="G101" s="11">
        <f>SUM(G102:G105)</f>
        <v>2422</v>
      </c>
    </row>
    <row r="102" spans="2:7" ht="14.4">
      <c r="B102" s="15">
        <v>71</v>
      </c>
      <c r="C102" s="16" t="s">
        <v>145</v>
      </c>
      <c r="D102" s="28">
        <v>20</v>
      </c>
      <c r="E102" s="28">
        <f>F102+G102</f>
        <v>4327</v>
      </c>
      <c r="F102" s="28">
        <v>3639</v>
      </c>
      <c r="G102" s="28">
        <v>688</v>
      </c>
    </row>
    <row r="103" spans="2:7" ht="14.4">
      <c r="B103" s="15">
        <v>72</v>
      </c>
      <c r="C103" s="16" t="s">
        <v>147</v>
      </c>
      <c r="D103" s="28">
        <v>382</v>
      </c>
      <c r="E103" s="28">
        <f>F103+G103</f>
        <v>1716</v>
      </c>
      <c r="F103" s="28">
        <v>923</v>
      </c>
      <c r="G103" s="28">
        <v>793</v>
      </c>
    </row>
    <row r="104" spans="2:7" ht="14.4">
      <c r="B104" s="15">
        <v>73</v>
      </c>
      <c r="C104" s="16" t="s">
        <v>146</v>
      </c>
      <c r="D104" s="28">
        <v>23</v>
      </c>
      <c r="E104" s="28">
        <f>F104+G104</f>
        <v>144</v>
      </c>
      <c r="F104" s="28">
        <v>79</v>
      </c>
      <c r="G104" s="28">
        <v>65</v>
      </c>
    </row>
    <row r="105" spans="2:7" ht="14.4">
      <c r="B105" s="15">
        <v>74</v>
      </c>
      <c r="C105" s="16" t="s">
        <v>148</v>
      </c>
      <c r="D105" s="28">
        <v>236</v>
      </c>
      <c r="E105" s="28">
        <f>F105+G105</f>
        <v>3562</v>
      </c>
      <c r="F105" s="28">
        <v>2686</v>
      </c>
      <c r="G105" s="28">
        <v>876</v>
      </c>
    </row>
    <row r="106" spans="2:7" s="9" customFormat="1">
      <c r="B106" s="41" t="s">
        <v>136</v>
      </c>
      <c r="C106" s="38" t="s">
        <v>149</v>
      </c>
      <c r="D106" s="11">
        <v>1418</v>
      </c>
      <c r="E106" s="11">
        <v>13290</v>
      </c>
      <c r="F106" s="11">
        <f>SUM(F107:F109)</f>
        <v>4783</v>
      </c>
      <c r="G106" s="11">
        <f>SUM(G107:G109)</f>
        <v>8302</v>
      </c>
    </row>
    <row r="107" spans="2:7">
      <c r="B107" s="29">
        <v>75</v>
      </c>
      <c r="C107" s="16" t="s">
        <v>150</v>
      </c>
      <c r="D107" s="14">
        <v>42</v>
      </c>
      <c r="E107" s="13">
        <f>F107+G107</f>
        <v>378</v>
      </c>
      <c r="F107" s="14">
        <v>141</v>
      </c>
      <c r="G107" s="14">
        <v>237</v>
      </c>
    </row>
    <row r="108" spans="2:7">
      <c r="B108" s="29">
        <v>76</v>
      </c>
      <c r="C108" s="16" t="s">
        <v>151</v>
      </c>
      <c r="D108" s="14">
        <v>1257</v>
      </c>
      <c r="E108" s="13">
        <v>11022</v>
      </c>
      <c r="F108" s="14">
        <v>4169</v>
      </c>
      <c r="G108" s="14">
        <v>6648</v>
      </c>
    </row>
    <row r="109" spans="2:7">
      <c r="B109" s="29">
        <v>77</v>
      </c>
      <c r="C109" s="16" t="s">
        <v>152</v>
      </c>
      <c r="D109" s="14">
        <v>119</v>
      </c>
      <c r="E109" s="13">
        <f>F109+G109</f>
        <v>1890</v>
      </c>
      <c r="F109" s="14">
        <v>473</v>
      </c>
      <c r="G109" s="14">
        <v>1417</v>
      </c>
    </row>
    <row r="110" spans="2:7" s="9" customFormat="1">
      <c r="B110" s="35" t="s">
        <v>137</v>
      </c>
      <c r="C110" s="38" t="s">
        <v>153</v>
      </c>
      <c r="D110" s="11">
        <v>1139</v>
      </c>
      <c r="E110" s="11">
        <f>SUM(E111:E113)</f>
        <v>6127</v>
      </c>
      <c r="F110" s="11">
        <f>SUM(F111:F113)</f>
        <v>2207</v>
      </c>
      <c r="G110" s="11">
        <f>SUM(G111:G113)</f>
        <v>3920</v>
      </c>
    </row>
    <row r="111" spans="2:7">
      <c r="B111" s="15">
        <v>78</v>
      </c>
      <c r="C111" s="16" t="s">
        <v>154</v>
      </c>
      <c r="D111" s="14">
        <v>854</v>
      </c>
      <c r="E111" s="13">
        <f>F111+G111</f>
        <v>2830</v>
      </c>
      <c r="F111" s="14">
        <v>813</v>
      </c>
      <c r="G111" s="14">
        <v>2017</v>
      </c>
    </row>
    <row r="112" spans="2:7">
      <c r="B112" s="15">
        <v>79</v>
      </c>
      <c r="C112" s="16" t="s">
        <v>155</v>
      </c>
      <c r="D112" s="14">
        <v>147</v>
      </c>
      <c r="E112" s="13">
        <f>F112+G112</f>
        <v>1221</v>
      </c>
      <c r="F112" s="14">
        <v>358</v>
      </c>
      <c r="G112" s="14">
        <v>863</v>
      </c>
    </row>
    <row r="113" spans="2:7">
      <c r="B113" s="15">
        <v>80</v>
      </c>
      <c r="C113" s="16" t="s">
        <v>156</v>
      </c>
      <c r="D113" s="14">
        <v>138</v>
      </c>
      <c r="E113" s="13">
        <f>F113+G113</f>
        <v>2076</v>
      </c>
      <c r="F113" s="14">
        <v>1036</v>
      </c>
      <c r="G113" s="14">
        <v>1040</v>
      </c>
    </row>
    <row r="114" spans="2:7" s="9" customFormat="1">
      <c r="B114" s="35" t="s">
        <v>138</v>
      </c>
      <c r="C114" s="38" t="s">
        <v>157</v>
      </c>
      <c r="D114" s="11">
        <v>495</v>
      </c>
      <c r="E114" s="11">
        <f>SUM(E115:E116)</f>
        <v>3931</v>
      </c>
      <c r="F114" s="11">
        <f>SUM(F115:F116)</f>
        <v>1726</v>
      </c>
      <c r="G114" s="11">
        <f>SUM(G115:G116)</f>
        <v>2205</v>
      </c>
    </row>
    <row r="115" spans="2:7">
      <c r="B115" s="15">
        <v>81</v>
      </c>
      <c r="C115" s="16" t="s">
        <v>158</v>
      </c>
      <c r="D115" s="14">
        <v>48</v>
      </c>
      <c r="E115" s="13">
        <f>F115+G115</f>
        <v>1859</v>
      </c>
      <c r="F115" s="14">
        <v>803</v>
      </c>
      <c r="G115" s="14">
        <v>1056</v>
      </c>
    </row>
    <row r="116" spans="2:7">
      <c r="B116" s="15">
        <v>82</v>
      </c>
      <c r="C116" s="16" t="s">
        <v>159</v>
      </c>
      <c r="D116" s="14">
        <v>447</v>
      </c>
      <c r="E116" s="13">
        <f>F116+G116</f>
        <v>2072</v>
      </c>
      <c r="F116" s="14">
        <v>923</v>
      </c>
      <c r="G116" s="14">
        <v>1149</v>
      </c>
    </row>
    <row r="117" spans="2:7" s="9" customFormat="1">
      <c r="B117" s="35" t="s">
        <v>139</v>
      </c>
      <c r="C117" s="38" t="s">
        <v>160</v>
      </c>
      <c r="D117" s="11">
        <v>1007</v>
      </c>
      <c r="E117" s="11">
        <v>17183</v>
      </c>
      <c r="F117" s="11">
        <f>SUM(F118:F120)</f>
        <v>4164</v>
      </c>
      <c r="G117" s="11">
        <f>SUM(G118:G120)</f>
        <v>12787</v>
      </c>
    </row>
    <row r="118" spans="2:7">
      <c r="B118" s="15">
        <v>83</v>
      </c>
      <c r="C118" s="16" t="s">
        <v>161</v>
      </c>
      <c r="D118" s="14">
        <v>604</v>
      </c>
      <c r="E118" s="13">
        <v>7936</v>
      </c>
      <c r="F118" s="14">
        <v>2113</v>
      </c>
      <c r="G118" s="14">
        <v>5811</v>
      </c>
    </row>
    <row r="119" spans="2:7">
      <c r="B119" s="15">
        <v>84</v>
      </c>
      <c r="C119" s="16" t="s">
        <v>162</v>
      </c>
      <c r="D119" s="14">
        <v>5</v>
      </c>
      <c r="E119" s="13">
        <f>F119+G119</f>
        <v>608</v>
      </c>
      <c r="F119" s="14">
        <v>132</v>
      </c>
      <c r="G119" s="14">
        <v>476</v>
      </c>
    </row>
    <row r="120" spans="2:7">
      <c r="B120" s="15">
        <v>85</v>
      </c>
      <c r="C120" s="16" t="s">
        <v>163</v>
      </c>
      <c r="D120" s="14">
        <v>398</v>
      </c>
      <c r="E120" s="13">
        <v>8639</v>
      </c>
      <c r="F120" s="14">
        <v>1919</v>
      </c>
      <c r="G120" s="14">
        <v>6500</v>
      </c>
    </row>
    <row r="121" spans="2:7" s="9" customFormat="1">
      <c r="B121" s="35" t="s">
        <v>140</v>
      </c>
      <c r="C121" s="38" t="s">
        <v>165</v>
      </c>
      <c r="D121" s="11">
        <v>65</v>
      </c>
      <c r="E121" s="11">
        <f>SUM(E122:E123)</f>
        <v>596</v>
      </c>
      <c r="F121" s="11">
        <f>SUM(F122:F123)</f>
        <v>262</v>
      </c>
      <c r="G121" s="11">
        <f>SUM(G122:G123)</f>
        <v>334</v>
      </c>
    </row>
    <row r="122" spans="2:7">
      <c r="B122" s="15">
        <v>86</v>
      </c>
      <c r="C122" s="16" t="s">
        <v>166</v>
      </c>
      <c r="D122" s="14">
        <v>41</v>
      </c>
      <c r="E122" s="13">
        <f>F122+G122</f>
        <v>255</v>
      </c>
      <c r="F122" s="14">
        <v>87</v>
      </c>
      <c r="G122" s="14">
        <v>168</v>
      </c>
    </row>
    <row r="123" spans="2:7" s="4" customFormat="1">
      <c r="B123" s="15">
        <v>87</v>
      </c>
      <c r="C123" s="16" t="s">
        <v>167</v>
      </c>
      <c r="D123" s="14">
        <v>24</v>
      </c>
      <c r="E123" s="13">
        <f>F123+G123</f>
        <v>341</v>
      </c>
      <c r="F123" s="14">
        <v>175</v>
      </c>
      <c r="G123" s="14">
        <v>166</v>
      </c>
    </row>
    <row r="124" spans="2:7" s="9" customFormat="1">
      <c r="B124" s="35" t="s">
        <v>164</v>
      </c>
      <c r="C124" s="38" t="s">
        <v>168</v>
      </c>
      <c r="D124" s="11">
        <v>944</v>
      </c>
      <c r="E124" s="11">
        <v>12618</v>
      </c>
      <c r="F124" s="11">
        <v>8092</v>
      </c>
      <c r="G124" s="11">
        <v>4474</v>
      </c>
    </row>
    <row r="125" spans="2:7">
      <c r="B125" s="15">
        <v>88</v>
      </c>
      <c r="C125" s="16" t="s">
        <v>169</v>
      </c>
      <c r="D125" s="14">
        <v>45</v>
      </c>
      <c r="E125" s="13">
        <v>489</v>
      </c>
      <c r="F125" s="14">
        <v>373</v>
      </c>
      <c r="G125" s="14">
        <v>102</v>
      </c>
    </row>
    <row r="126" spans="2:7">
      <c r="B126" s="15">
        <v>89</v>
      </c>
      <c r="C126" s="16" t="s">
        <v>170</v>
      </c>
      <c r="D126" s="14">
        <v>149</v>
      </c>
      <c r="E126" s="13">
        <v>995</v>
      </c>
      <c r="F126" s="14">
        <v>825</v>
      </c>
      <c r="G126" s="14">
        <v>170</v>
      </c>
    </row>
    <row r="127" spans="2:7">
      <c r="B127" s="15">
        <v>90</v>
      </c>
      <c r="C127" s="16" t="s">
        <v>171</v>
      </c>
      <c r="D127" s="14">
        <v>75</v>
      </c>
      <c r="E127" s="13">
        <v>650</v>
      </c>
      <c r="F127" s="14">
        <v>538</v>
      </c>
      <c r="G127" s="14">
        <v>109</v>
      </c>
    </row>
    <row r="128" spans="2:7">
      <c r="B128" s="15">
        <v>91</v>
      </c>
      <c r="C128" s="16" t="s">
        <v>172</v>
      </c>
      <c r="D128" s="14">
        <v>85</v>
      </c>
      <c r="E128" s="13">
        <v>4368</v>
      </c>
      <c r="F128" s="14">
        <v>2921</v>
      </c>
      <c r="G128" s="14">
        <v>1447</v>
      </c>
    </row>
    <row r="129" spans="2:7">
      <c r="B129" s="15">
        <v>92</v>
      </c>
      <c r="C129" s="16" t="s">
        <v>173</v>
      </c>
      <c r="D129" s="14">
        <v>185</v>
      </c>
      <c r="E129" s="13">
        <v>4650</v>
      </c>
      <c r="F129" s="14">
        <v>2603</v>
      </c>
      <c r="G129" s="14">
        <v>2040</v>
      </c>
    </row>
    <row r="130" spans="2:7">
      <c r="B130" s="15">
        <v>93</v>
      </c>
      <c r="C130" s="16" t="s">
        <v>174</v>
      </c>
      <c r="D130" s="14">
        <v>61</v>
      </c>
      <c r="E130" s="13">
        <v>361</v>
      </c>
      <c r="F130" s="14">
        <v>183</v>
      </c>
      <c r="G130" s="14">
        <v>150</v>
      </c>
    </row>
    <row r="131" spans="2:7">
      <c r="B131" s="15">
        <v>94</v>
      </c>
      <c r="C131" s="16" t="s">
        <v>175</v>
      </c>
      <c r="D131" s="14">
        <v>326</v>
      </c>
      <c r="E131" s="13">
        <v>953</v>
      </c>
      <c r="F131" s="14">
        <v>589</v>
      </c>
      <c r="G131" s="14">
        <v>364</v>
      </c>
    </row>
    <row r="132" spans="2:7" ht="13.5" customHeight="1">
      <c r="B132" s="15">
        <v>95</v>
      </c>
      <c r="C132" s="16" t="s">
        <v>176</v>
      </c>
      <c r="D132" s="14">
        <v>17</v>
      </c>
      <c r="E132" s="13">
        <v>149</v>
      </c>
      <c r="F132" s="14">
        <v>58</v>
      </c>
      <c r="G132" s="14">
        <v>91</v>
      </c>
    </row>
    <row r="133" spans="2:7" ht="13.5" customHeight="1" thickBot="1">
      <c r="B133" s="15"/>
      <c r="C133" s="42" t="s">
        <v>182</v>
      </c>
      <c r="D133" s="43">
        <v>1</v>
      </c>
      <c r="E133" s="13">
        <v>3</v>
      </c>
      <c r="F133" s="14"/>
      <c r="G133" s="14"/>
    </row>
    <row r="134" spans="2:7" ht="4.5" customHeight="1">
      <c r="B134" s="34"/>
      <c r="C134" s="34"/>
      <c r="D134" s="34"/>
      <c r="E134" s="34"/>
      <c r="F134" s="34"/>
      <c r="G134" s="34"/>
    </row>
    <row r="135" spans="2:7" ht="13.5" customHeight="1">
      <c r="B135" s="24"/>
    </row>
    <row r="136" spans="2:7" ht="13.5" customHeight="1">
      <c r="B136" s="1"/>
    </row>
    <row r="137" spans="2:7" ht="13.5" customHeight="1">
      <c r="B137" s="1"/>
    </row>
    <row r="138" spans="2:7" ht="13.5" customHeight="1"/>
    <row r="139" spans="2:7" ht="13.5" customHeight="1"/>
    <row r="140" spans="2:7" ht="13.5" customHeight="1"/>
    <row r="141" spans="2:7" ht="13.5" customHeight="1"/>
    <row r="142" spans="2:7" ht="13.5" customHeight="1"/>
    <row r="143" spans="2:7" ht="13.5" customHeight="1"/>
    <row r="144" spans="2:7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</sheetData>
  <mergeCells count="8">
    <mergeCell ref="B1:G1"/>
    <mergeCell ref="B4:C5"/>
    <mergeCell ref="B71:C72"/>
    <mergeCell ref="E4:E5"/>
    <mergeCell ref="B68:C68"/>
    <mergeCell ref="D4:D5"/>
    <mergeCell ref="D71:D72"/>
    <mergeCell ref="E71:E72"/>
  </mergeCells>
  <phoneticPr fontId="7"/>
  <pageMargins left="0.51181102362204722" right="0.51181102362204722" top="0.51181102362204722" bottom="0.51181102362204722" header="0.51181102362204722" footer="0.51181102362204722"/>
  <pageSetup paperSize="9" scale="91" orientation="portrait" r:id="rId1"/>
  <headerFooter alignWithMargins="0"/>
  <rowBreaks count="1" manualBreakCount="1">
    <brk id="67" max="6" man="1"/>
  </rowBreaks>
  <ignoredErrors>
    <ignoredError sqref="B9 B46 B18:B20 B48:B51 B53:B57 B59:B63 B22:B45 B15 B11 B10:C10 B12:C14 C11 B16:C16 C15" numberStoredAsText="1"/>
    <ignoredError sqref="E97 E114" formula="1"/>
  </ignoredError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3-5</vt:lpstr>
      <vt:lpstr>'3-5'!Print_Area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2026-08-10T01:10:45Z</dcterms:created>
  <dcterms:modified xsi:type="dcterms:W3CDTF">2026-08-10T01:10:56Z</dcterms:modified>
</cp:coreProperties>
</file>