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8C7B15E2-9E33-4C1B-84EE-36D2375A2BCD}" revIDLastSave="0" xr10:uidLastSave="{00000000-0000-0000-0000-000000000000}"/>
  <bookViews>
    <workbookView activeTab="1" firstSheet="1" xr2:uid="{00000000-000D-0000-FFFF-FFFF00000000}" windowHeight="9108" windowWidth="12048" xWindow="3324" yWindow="1416"/>
  </bookViews>
  <sheets>
    <sheet r:id="rId1" name="回復済み_Sheet1" sheetId="1" state="veryHidden"/>
    <sheet r:id="rId2" name="R7" sheetId="15"/>
    <sheet r:id="rId3" name="R6" sheetId="14"/>
    <sheet r:id="rId4" name="R5" sheetId="13"/>
    <sheet r:id="rId5" name="R4" sheetId="12"/>
    <sheet r:id="rId6" name="R3" sheetId="11"/>
    <sheet r:id="rId7" name="R2" sheetId="10"/>
    <sheet r:id="rId8" name="R1" sheetId="9"/>
    <sheet r:id="rId9" name="Ｈ30" sheetId="8"/>
    <sheet r:id="rId10" name="Ｈ29" sheetId="7"/>
    <sheet r:id="rId11" name="Ｈ28" sheetId="6"/>
    <sheet r:id="rId12" name="Ｈ27" sheetId="5"/>
    <sheet r:id="rId13" name="Ｈ26" sheetId="4"/>
    <sheet r:id="rId14" name="Ｈ25" sheetId="3"/>
  </sheets>
  <calcPr calcId="191029"/>
</workbook>
</file>

<file path=xl/calcChain.xml><?xml version="1.0" encoding="utf-8"?>
<calcChain xmlns="http://schemas.openxmlformats.org/spreadsheetml/2006/main">
  <c r="F12" i="15" l="1"/>
  <c r="E12" i="15"/>
  <c r="F11" i="15"/>
  <c r="E11" i="15"/>
  <c r="I10" i="15"/>
  <c r="I13" i="15"/>
  <c r="H10" i="15"/>
  <c r="H13" i="15"/>
  <c r="G10" i="15"/>
  <c r="F10" i="15"/>
  <c r="G13" i="15"/>
  <c r="D10" i="15"/>
  <c r="D13" i="15"/>
  <c r="F9" i="15"/>
  <c r="E9" i="15"/>
  <c r="F8" i="15"/>
  <c r="E8" i="15"/>
  <c r="F7" i="15"/>
  <c r="E7" i="15"/>
  <c r="F6" i="15"/>
  <c r="E6" i="15"/>
  <c r="F12" i="14"/>
  <c r="E12" i="14"/>
  <c r="F11" i="14"/>
  <c r="E11" i="14"/>
  <c r="I10" i="14"/>
  <c r="I13" i="14"/>
  <c r="H10" i="14"/>
  <c r="H13" i="14"/>
  <c r="G10" i="14"/>
  <c r="G13" i="14"/>
  <c r="D10" i="14"/>
  <c r="F9" i="14"/>
  <c r="E9" i="14"/>
  <c r="F8" i="14"/>
  <c r="E8" i="14"/>
  <c r="F7" i="14"/>
  <c r="E7" i="14"/>
  <c r="F6" i="14"/>
  <c r="E6" i="14"/>
  <c r="F12" i="13"/>
  <c r="E12" i="13"/>
  <c r="F11" i="13"/>
  <c r="E11" i="13"/>
  <c r="I10" i="13"/>
  <c r="I13" i="13"/>
  <c r="H10" i="13"/>
  <c r="H13" i="13"/>
  <c r="G10" i="13"/>
  <c r="G13" i="13"/>
  <c r="D10" i="13"/>
  <c r="D13" i="13"/>
  <c r="F9" i="13"/>
  <c r="E9" i="13"/>
  <c r="F8" i="13"/>
  <c r="E8" i="13"/>
  <c r="F7" i="13"/>
  <c r="E7" i="13"/>
  <c r="F6" i="13"/>
  <c r="E6" i="13"/>
  <c r="F12" i="12"/>
  <c r="E12" i="12"/>
  <c r="F11" i="12"/>
  <c r="E11" i="12"/>
  <c r="I10" i="12"/>
  <c r="I13" i="12"/>
  <c r="H10" i="12"/>
  <c r="H13" i="12"/>
  <c r="G10" i="12"/>
  <c r="D10" i="12"/>
  <c r="D13" i="12"/>
  <c r="F9" i="12"/>
  <c r="E9" i="12"/>
  <c r="F8" i="12"/>
  <c r="E8" i="12"/>
  <c r="F7" i="12"/>
  <c r="E7" i="12"/>
  <c r="F6" i="12"/>
  <c r="E6" i="12"/>
  <c r="F12" i="11"/>
  <c r="E12" i="11"/>
  <c r="F11" i="11"/>
  <c r="E11" i="11"/>
  <c r="I10" i="11"/>
  <c r="I13" i="11"/>
  <c r="H10" i="11"/>
  <c r="G10" i="11"/>
  <c r="G13" i="11"/>
  <c r="D10" i="11"/>
  <c r="D13" i="11"/>
  <c r="F9" i="11"/>
  <c r="E9" i="11"/>
  <c r="F8" i="11"/>
  <c r="E8" i="11"/>
  <c r="F7" i="11"/>
  <c r="E7" i="11"/>
  <c r="F6" i="11"/>
  <c r="F12" i="10"/>
  <c r="E12" i="10"/>
  <c r="F11" i="10"/>
  <c r="E11" i="10"/>
  <c r="I10" i="10"/>
  <c r="I13" i="10"/>
  <c r="H10" i="10"/>
  <c r="H13" i="10"/>
  <c r="G10" i="10"/>
  <c r="G13" i="10"/>
  <c r="D10" i="10"/>
  <c r="F9" i="10"/>
  <c r="E9" i="10"/>
  <c r="F8" i="10"/>
  <c r="E8" i="10"/>
  <c r="F7" i="10"/>
  <c r="E7" i="10"/>
  <c r="F6" i="10"/>
  <c r="E6" i="10"/>
  <c r="F6" i="9"/>
  <c r="E6" i="9"/>
  <c r="F9" i="9"/>
  <c r="E9" i="9"/>
  <c r="F8" i="9"/>
  <c r="E8" i="9"/>
  <c r="F7" i="9"/>
  <c r="E7" i="9"/>
  <c r="F11" i="9"/>
  <c r="E11" i="9"/>
  <c r="E12" i="9"/>
  <c r="I10" i="9"/>
  <c r="I13" i="9"/>
  <c r="H10" i="9"/>
  <c r="H13" i="9"/>
  <c r="G10" i="9"/>
  <c r="G13" i="9"/>
  <c r="D10" i="9"/>
  <c r="G13" i="8"/>
  <c r="I13" i="8"/>
  <c r="H13" i="8"/>
  <c r="D13" i="8"/>
  <c r="F12" i="8"/>
  <c r="E12" i="8"/>
  <c r="F11" i="8"/>
  <c r="E11" i="8"/>
  <c r="F10" i="8"/>
  <c r="E10" i="8"/>
  <c r="F9" i="8"/>
  <c r="E9" i="8"/>
  <c r="F8" i="8"/>
  <c r="E8" i="8"/>
  <c r="F7" i="8"/>
  <c r="E7" i="8"/>
  <c r="F6" i="8"/>
  <c r="F13" i="8"/>
  <c r="E13" i="8"/>
  <c r="D13" i="7"/>
  <c r="I13" i="7"/>
  <c r="H13" i="7"/>
  <c r="G13" i="7"/>
  <c r="F12" i="7"/>
  <c r="E12" i="7"/>
  <c r="F11" i="7"/>
  <c r="E11" i="7"/>
  <c r="F10" i="7"/>
  <c r="E10" i="7"/>
  <c r="F9" i="7"/>
  <c r="E9" i="7"/>
  <c r="F8" i="7"/>
  <c r="E8" i="7"/>
  <c r="F7" i="7"/>
  <c r="E7" i="7"/>
  <c r="F6" i="7"/>
  <c r="E6" i="7"/>
  <c r="I13" i="6"/>
  <c r="H13" i="6"/>
  <c r="G13" i="6"/>
  <c r="D13" i="6"/>
  <c r="F7" i="6"/>
  <c r="E7" i="6"/>
  <c r="F12" i="6"/>
  <c r="E12" i="6"/>
  <c r="F11" i="6"/>
  <c r="E11" i="6"/>
  <c r="F10" i="6"/>
  <c r="E10" i="6"/>
  <c r="F9" i="6"/>
  <c r="E9" i="6"/>
  <c r="F8" i="6"/>
  <c r="E8" i="6"/>
  <c r="F6" i="6"/>
  <c r="E6" i="6"/>
  <c r="I12" i="5"/>
  <c r="H12" i="5"/>
  <c r="G12" i="5"/>
  <c r="D12" i="5"/>
  <c r="F11" i="5"/>
  <c r="F10" i="5"/>
  <c r="E10" i="5"/>
  <c r="F9" i="5"/>
  <c r="E9" i="5"/>
  <c r="F8" i="5"/>
  <c r="E8" i="5"/>
  <c r="F7" i="5"/>
  <c r="E7" i="5"/>
  <c r="F6" i="5"/>
  <c r="E6" i="5"/>
  <c r="F8" i="4"/>
  <c r="G12" i="4"/>
  <c r="F11" i="4"/>
  <c r="F10" i="4"/>
  <c r="F12" i="4"/>
  <c r="I12" i="4"/>
  <c r="H12" i="4"/>
  <c r="D12" i="4"/>
  <c r="F7" i="4"/>
  <c r="F6" i="4"/>
  <c r="H9" i="3"/>
  <c r="G9" i="3"/>
  <c r="G12" i="3"/>
  <c r="F9" i="3"/>
  <c r="E9" i="3"/>
  <c r="F6" i="3"/>
  <c r="E6" i="3"/>
  <c r="I9" i="3"/>
  <c r="D9" i="3"/>
  <c r="D12" i="3"/>
  <c r="F7" i="3"/>
  <c r="E7" i="3"/>
  <c r="E8" i="3"/>
  <c r="F10" i="3"/>
  <c r="E10" i="3"/>
  <c r="F11" i="3"/>
  <c r="E11" i="3"/>
  <c r="H12" i="3"/>
  <c r="I12" i="3"/>
  <c r="F9" i="4"/>
  <c r="F12" i="3"/>
  <c r="E12" i="3"/>
  <c r="F12" i="5"/>
  <c r="E12" i="5"/>
  <c r="E11" i="5"/>
  <c r="F13" i="6"/>
  <c r="E13" i="6"/>
  <c r="D13" i="9"/>
  <c r="F10" i="9"/>
  <c r="F13" i="9"/>
  <c r="E13" i="9"/>
  <c r="E10" i="9"/>
  <c r="F10" i="10"/>
  <c r="E10" i="10"/>
  <c r="D13" i="10"/>
  <c r="E6" i="11"/>
  <c r="F10" i="11"/>
  <c r="F13" i="11"/>
  <c r="E13" i="11"/>
  <c r="H13" i="11"/>
  <c r="G13" i="12"/>
  <c r="F13" i="7"/>
  <c r="E13" i="7"/>
  <c r="E10" i="11"/>
  <c r="F10" i="12"/>
  <c r="F13" i="10"/>
  <c r="E13" i="10"/>
  <c r="E6" i="8"/>
  <c r="F13" i="12"/>
  <c r="E13" i="12"/>
  <c r="E10" i="12"/>
  <c r="F10" i="13"/>
  <c r="E10" i="13"/>
  <c r="F13" i="13"/>
  <c r="E13" i="13"/>
  <c r="F10" i="14"/>
  <c r="F13" i="14"/>
  <c r="E10" i="14"/>
  <c r="D13" i="14"/>
  <c r="E13" i="14"/>
  <c r="E10" i="15"/>
  <c r="F13" i="15"/>
  <c r="E13" i="15"/>
</calcChain>
</file>

<file path=xl/sharedStrings.xml><?xml version="1.0" encoding="utf-8"?>
<sst xmlns="http://schemas.openxmlformats.org/spreadsheetml/2006/main" count="270" uniqueCount="33">
  <si>
    <t>区 　分</t>
  </si>
  <si>
    <t>簡易アスファルト</t>
    <phoneticPr fontId="5"/>
  </si>
  <si>
    <t>コンクリート</t>
    <phoneticPr fontId="5"/>
  </si>
  <si>
    <t>アスファルト</t>
    <phoneticPr fontId="5"/>
  </si>
  <si>
    <t>舗装率</t>
    <phoneticPr fontId="5"/>
  </si>
  <si>
    <t>国道</t>
    <phoneticPr fontId="5"/>
  </si>
  <si>
    <t>国管理</t>
    <rPh sb="0" eb="1">
      <t>クニ</t>
    </rPh>
    <rPh sb="1" eb="3">
      <t>カンリ</t>
    </rPh>
    <phoneticPr fontId="5"/>
  </si>
  <si>
    <t>県管理</t>
    <rPh sb="0" eb="1">
      <t>ケン</t>
    </rPh>
    <rPh sb="1" eb="3">
      <t>カンリ</t>
    </rPh>
    <phoneticPr fontId="5"/>
  </si>
  <si>
    <t>県　　　道</t>
    <phoneticPr fontId="5"/>
  </si>
  <si>
    <t>市　　　道</t>
    <phoneticPr fontId="5"/>
  </si>
  <si>
    <t>東名高速道路</t>
    <phoneticPr fontId="5"/>
  </si>
  <si>
    <r>
      <t>資料：</t>
    </r>
    <r>
      <rPr>
        <sz val="11"/>
        <rFont val="ＭＳ Ｐ明朝"/>
        <family val="1"/>
        <charset val="128"/>
      </rPr>
      <t>道路維持課</t>
    </r>
    <phoneticPr fontId="5"/>
  </si>
  <si>
    <t>６-２　道路舗装状況（種別）</t>
    <phoneticPr fontId="5"/>
  </si>
  <si>
    <t>実延長</t>
    <phoneticPr fontId="5"/>
  </si>
  <si>
    <t>舗　　装　　延　　長</t>
    <rPh sb="6" eb="7">
      <t>エン</t>
    </rPh>
    <rPh sb="9" eb="10">
      <t>チョウ</t>
    </rPh>
    <phoneticPr fontId="5"/>
  </si>
  <si>
    <t>総数</t>
    <phoneticPr fontId="5"/>
  </si>
  <si>
    <t>小計</t>
    <rPh sb="0" eb="1">
      <t>ショウ</t>
    </rPh>
    <rPh sb="1" eb="2">
      <t>ケイ</t>
    </rPh>
    <phoneticPr fontId="5"/>
  </si>
  <si>
    <t>合　計</t>
    <rPh sb="0" eb="1">
      <t>ゴウ</t>
    </rPh>
    <rPh sb="2" eb="3">
      <t>ケイ</t>
    </rPh>
    <phoneticPr fontId="5"/>
  </si>
  <si>
    <t>平成25年4月１日現在 （単位：ｍ，％）</t>
    <rPh sb="8" eb="9">
      <t>ニチ</t>
    </rPh>
    <rPh sb="9" eb="11">
      <t>ゲンザイ</t>
    </rPh>
    <rPh sb="13" eb="15">
      <t>タンイ</t>
    </rPh>
    <phoneticPr fontId="5"/>
  </si>
  <si>
    <t>平成26年4月１日現在 （単位：ｍ，％）</t>
    <rPh sb="8" eb="9">
      <t>ニチ</t>
    </rPh>
    <rPh sb="9" eb="11">
      <t>ゲンザイ</t>
    </rPh>
    <rPh sb="13" eb="15">
      <t>タンイ</t>
    </rPh>
    <phoneticPr fontId="5"/>
  </si>
  <si>
    <t>平成27年4月１日現在 （単位：ｍ，％）</t>
    <rPh sb="8" eb="9">
      <t>ニチ</t>
    </rPh>
    <rPh sb="9" eb="11">
      <t>ゲンザイ</t>
    </rPh>
    <rPh sb="13" eb="15">
      <t>タンイ</t>
    </rPh>
    <phoneticPr fontId="5"/>
  </si>
  <si>
    <t>平成28年4月１日現在 （単位：ｍ，％）</t>
    <rPh sb="8" eb="9">
      <t>ニチ</t>
    </rPh>
    <rPh sb="9" eb="11">
      <t>ゲンザイ</t>
    </rPh>
    <rPh sb="13" eb="15">
      <t>タンイ</t>
    </rPh>
    <phoneticPr fontId="5"/>
  </si>
  <si>
    <t>新東名高速道路</t>
    <rPh sb="0" eb="1">
      <t>シン</t>
    </rPh>
    <phoneticPr fontId="5"/>
  </si>
  <si>
    <t>-</t>
    <phoneticPr fontId="10"/>
  </si>
  <si>
    <t>平成29年4月１日現在 （単位：ｍ，％）</t>
    <rPh sb="8" eb="9">
      <t>ニチ</t>
    </rPh>
    <rPh sb="9" eb="11">
      <t>ゲンザイ</t>
    </rPh>
    <rPh sb="13" eb="15">
      <t>タンイ</t>
    </rPh>
    <phoneticPr fontId="5"/>
  </si>
  <si>
    <t>平成30年4月１日現在 （単位：ｍ，％）</t>
    <rPh sb="8" eb="9">
      <t>ニチ</t>
    </rPh>
    <rPh sb="9" eb="11">
      <t>ゲンザイ</t>
    </rPh>
    <rPh sb="13" eb="15">
      <t>タンイ</t>
    </rPh>
    <phoneticPr fontId="5"/>
  </si>
  <si>
    <t>平成31年4月１日現在 （単位：ｍ，％）</t>
    <rPh sb="8" eb="9">
      <t>ニチ</t>
    </rPh>
    <rPh sb="9" eb="11">
      <t>ゲンザイ</t>
    </rPh>
    <rPh sb="13" eb="15">
      <t>タンイ</t>
    </rPh>
    <phoneticPr fontId="5"/>
  </si>
  <si>
    <t>令和2年4月１日現在 （単位：ｍ，％）</t>
    <rPh sb="0" eb="2">
      <t>レイワ</t>
    </rPh>
    <rPh sb="7" eb="8">
      <t>ニチ</t>
    </rPh>
    <rPh sb="8" eb="10">
      <t>ゲンザイ</t>
    </rPh>
    <rPh sb="12" eb="14">
      <t>タンイ</t>
    </rPh>
    <phoneticPr fontId="5"/>
  </si>
  <si>
    <t>令和３年4月１日現在 （単位：ｍ，％）</t>
    <rPh sb="0" eb="2">
      <t>レイワ</t>
    </rPh>
    <rPh sb="7" eb="8">
      <t>ニチ</t>
    </rPh>
    <rPh sb="8" eb="10">
      <t>ゲンザイ</t>
    </rPh>
    <rPh sb="12" eb="14">
      <t>タンイ</t>
    </rPh>
    <phoneticPr fontId="5"/>
  </si>
  <si>
    <t>令和４年4月１日現在 （単位：ｍ，％）</t>
    <rPh sb="0" eb="2">
      <t>レイワ</t>
    </rPh>
    <rPh sb="7" eb="8">
      <t>ニチ</t>
    </rPh>
    <rPh sb="8" eb="10">
      <t>ゲンザイ</t>
    </rPh>
    <rPh sb="12" eb="14">
      <t>タンイ</t>
    </rPh>
    <phoneticPr fontId="5"/>
  </si>
  <si>
    <t>令和５年4月１日現在 （単位：ｍ，％）</t>
    <rPh sb="0" eb="2">
      <t>レイワ</t>
    </rPh>
    <rPh sb="7" eb="8">
      <t>ニチ</t>
    </rPh>
    <rPh sb="8" eb="10">
      <t>ゲンザイ</t>
    </rPh>
    <rPh sb="12" eb="14">
      <t>タンイ</t>
    </rPh>
    <phoneticPr fontId="5"/>
  </si>
  <si>
    <t>令和６年4月１日現在 （単位：ｍ，％）</t>
    <rPh sb="0" eb="2">
      <t>レイワ</t>
    </rPh>
    <rPh sb="7" eb="8">
      <t>ニチ</t>
    </rPh>
    <rPh sb="8" eb="10">
      <t>ゲンザイ</t>
    </rPh>
    <rPh sb="12" eb="14">
      <t>タンイ</t>
    </rPh>
    <phoneticPr fontId="5"/>
  </si>
  <si>
    <t>令和７年4月１日現在 （単位：ｍ，％）</t>
    <rPh sb="0" eb="2">
      <t>レイワ</t>
    </rPh>
    <rPh sb="7" eb="8">
      <t>ニチ</t>
    </rPh>
    <rPh sb="8" eb="10">
      <t>ゲンザイ</t>
    </rPh>
    <rPh sb="12" eb="14">
      <t>タンイ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</si>
</sst>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0.0_);[Red]\(0.0\)"/>
    <numFmt numFmtId="178" formatCode="0.0_ 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theme="1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104">
    <xf numFmtId="0" fontId="0" fillId="0" borderId="0" xfId="0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Continuous" vertical="center"/>
    </xf>
    <xf numFmtId="177" fontId="7" fillId="2" borderId="0" xfId="0" applyNumberFormat="1" applyFont="1" applyFill="1" applyAlignment="1">
      <alignment vertical="center"/>
    </xf>
    <xf numFmtId="177" fontId="7" fillId="2" borderId="5" xfId="0" quotePrefix="1" applyNumberFormat="1" applyFont="1" applyFill="1" applyBorder="1" applyAlignment="1">
      <alignment vertical="center"/>
    </xf>
    <xf numFmtId="37" fontId="8" fillId="2" borderId="6" xfId="0" applyNumberFormat="1" applyFont="1" applyFill="1" applyBorder="1" applyAlignment="1" applyProtection="1">
      <alignment vertical="center"/>
    </xf>
    <xf numFmtId="178" fontId="8" fillId="2" borderId="3" xfId="0" applyNumberFormat="1" applyFont="1" applyFill="1" applyBorder="1" applyAlignment="1">
      <alignment vertical="center"/>
    </xf>
    <xf numFmtId="37" fontId="8" fillId="2" borderId="3" xfId="0" applyNumberFormat="1" applyFont="1" applyFill="1" applyBorder="1" applyAlignment="1" applyProtection="1">
      <alignment vertical="center"/>
    </xf>
    <xf numFmtId="0" fontId="9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176" fontId="7" fillId="2" borderId="0" xfId="0" applyNumberFormat="1" applyFont="1" applyFill="1" applyAlignment="1" applyProtection="1">
      <alignment vertical="center"/>
    </xf>
    <xf numFmtId="176" fontId="7" fillId="2" borderId="5" xfId="0" applyNumberFormat="1" applyFont="1" applyFill="1" applyBorder="1" applyAlignment="1" applyProtection="1">
      <alignment vertical="center"/>
    </xf>
    <xf numFmtId="37" fontId="7" fillId="2" borderId="8" xfId="0" applyNumberFormat="1" applyFont="1" applyFill="1" applyBorder="1" applyAlignment="1" applyProtection="1">
      <alignment vertical="center"/>
    </xf>
    <xf numFmtId="176" fontId="7" fillId="2" borderId="0" xfId="0" applyNumberFormat="1" applyFont="1" applyFill="1" applyAlignment="1" applyProtection="1">
      <alignment horizontal="right" vertical="center"/>
    </xf>
    <xf numFmtId="37" fontId="7" fillId="2" borderId="4" xfId="0" applyNumberFormat="1" applyFont="1" applyFill="1" applyBorder="1" applyAlignment="1" applyProtection="1">
      <alignment vertical="center"/>
    </xf>
    <xf numFmtId="0" fontId="7" fillId="2" borderId="0" xfId="0" applyFont="1" applyFill="1" applyBorder="1" applyAlignment="1">
      <alignment horizontal="right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Continuous" vertical="center"/>
    </xf>
    <xf numFmtId="37" fontId="7" fillId="3" borderId="8" xfId="0" applyNumberFormat="1" applyFont="1" applyFill="1" applyBorder="1" applyAlignment="1" applyProtection="1">
      <alignment vertical="center"/>
    </xf>
    <xf numFmtId="177" fontId="7" fillId="3" borderId="0" xfId="0" applyNumberFormat="1" applyFont="1" applyFill="1" applyAlignment="1">
      <alignment vertical="center"/>
    </xf>
    <xf numFmtId="176" fontId="7" fillId="3" borderId="0" xfId="0" applyNumberFormat="1" applyFont="1" applyFill="1" applyAlignment="1" applyProtection="1">
      <alignment vertical="center"/>
    </xf>
    <xf numFmtId="176" fontId="7" fillId="3" borderId="0" xfId="0" applyNumberFormat="1" applyFont="1" applyFill="1" applyAlignment="1" applyProtection="1">
      <alignment horizontal="right" vertical="center"/>
    </xf>
    <xf numFmtId="0" fontId="7" fillId="3" borderId="7" xfId="0" applyFont="1" applyFill="1" applyBorder="1" applyAlignment="1">
      <alignment horizontal="center" vertical="center"/>
    </xf>
    <xf numFmtId="37" fontId="7" fillId="3" borderId="4" xfId="0" applyNumberFormat="1" applyFont="1" applyFill="1" applyBorder="1" applyAlignment="1" applyProtection="1">
      <alignment vertical="center"/>
    </xf>
    <xf numFmtId="177" fontId="7" fillId="3" borderId="5" xfId="0" quotePrefix="1" applyNumberFormat="1" applyFont="1" applyFill="1" applyBorder="1" applyAlignment="1">
      <alignment vertical="center"/>
    </xf>
    <xf numFmtId="176" fontId="7" fillId="3" borderId="5" xfId="0" applyNumberFormat="1" applyFont="1" applyFill="1" applyBorder="1" applyAlignment="1" applyProtection="1">
      <alignment vertical="center"/>
    </xf>
    <xf numFmtId="37" fontId="8" fillId="3" borderId="6" xfId="0" applyNumberFormat="1" applyFont="1" applyFill="1" applyBorder="1" applyAlignment="1" applyProtection="1">
      <alignment vertical="center"/>
    </xf>
    <xf numFmtId="178" fontId="8" fillId="3" borderId="3" xfId="0" applyNumberFormat="1" applyFont="1" applyFill="1" applyBorder="1" applyAlignment="1">
      <alignment vertical="center"/>
    </xf>
    <xf numFmtId="37" fontId="8" fillId="3" borderId="3" xfId="0" applyNumberFormat="1" applyFont="1" applyFill="1" applyBorder="1" applyAlignment="1" applyProtection="1">
      <alignment vertical="center"/>
    </xf>
    <xf numFmtId="0" fontId="9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vertical="center"/>
    </xf>
    <xf numFmtId="37" fontId="7" fillId="0" borderId="8" xfId="0" applyNumberFormat="1" applyFont="1" applyFill="1" applyBorder="1" applyAlignment="1" applyProtection="1">
      <alignment vertical="center"/>
    </xf>
    <xf numFmtId="177" fontId="7" fillId="0" borderId="0" xfId="0" applyNumberFormat="1" applyFont="1" applyFill="1" applyAlignment="1">
      <alignment vertical="center"/>
    </xf>
    <xf numFmtId="176" fontId="7" fillId="0" borderId="0" xfId="0" applyNumberFormat="1" applyFont="1" applyFill="1" applyAlignment="1" applyProtection="1">
      <alignment vertical="center"/>
    </xf>
    <xf numFmtId="176" fontId="7" fillId="0" borderId="0" xfId="0" applyNumberFormat="1" applyFont="1" applyFill="1" applyAlignment="1" applyProtection="1">
      <alignment horizontal="right" vertical="center"/>
    </xf>
    <xf numFmtId="37" fontId="7" fillId="0" borderId="4" xfId="0" applyNumberFormat="1" applyFont="1" applyFill="1" applyBorder="1" applyAlignment="1" applyProtection="1">
      <alignment vertical="center"/>
    </xf>
    <xf numFmtId="177" fontId="7" fillId="0" borderId="5" xfId="0" quotePrefix="1" applyNumberFormat="1" applyFont="1" applyFill="1" applyBorder="1" applyAlignment="1">
      <alignment vertical="center"/>
    </xf>
    <xf numFmtId="176" fontId="7" fillId="0" borderId="5" xfId="0" applyNumberFormat="1" applyFont="1" applyFill="1" applyBorder="1" applyAlignment="1" applyProtection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Continuous" vertical="center"/>
    </xf>
    <xf numFmtId="0" fontId="7" fillId="0" borderId="0" xfId="0" applyFont="1" applyFill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37" fontId="8" fillId="0" borderId="6" xfId="0" applyNumberFormat="1" applyFont="1" applyFill="1" applyBorder="1" applyAlignment="1" applyProtection="1">
      <alignment vertical="center"/>
    </xf>
    <xf numFmtId="178" fontId="8" fillId="0" borderId="3" xfId="0" applyNumberFormat="1" applyFont="1" applyFill="1" applyBorder="1" applyAlignment="1">
      <alignment vertical="center"/>
    </xf>
    <xf numFmtId="37" fontId="8" fillId="0" borderId="3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176" fontId="7" fillId="3" borderId="21" xfId="0" applyNumberFormat="1" applyFont="1" applyFill="1" applyBorder="1" applyAlignment="1" applyProtection="1">
      <alignment vertical="center"/>
    </xf>
    <xf numFmtId="176" fontId="7" fillId="0" borderId="21" xfId="0" applyNumberFormat="1" applyFont="1" applyFill="1" applyBorder="1" applyAlignment="1" applyProtection="1">
      <alignment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textRotation="255"/>
    </xf>
    <xf numFmtId="0" fontId="7" fillId="0" borderId="12" xfId="0" applyFont="1" applyFill="1" applyBorder="1" applyAlignment="1">
      <alignment horizontal="center" vertical="center" textRotation="255"/>
    </xf>
    <xf numFmtId="0" fontId="7" fillId="0" borderId="13" xfId="0" applyFont="1" applyFill="1" applyBorder="1" applyAlignment="1">
      <alignment horizontal="center" vertical="center" textRotation="255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textRotation="255"/>
    </xf>
    <xf numFmtId="0" fontId="7" fillId="2" borderId="12" xfId="0" applyFont="1" applyFill="1" applyBorder="1" applyAlignment="1">
      <alignment horizontal="center" vertical="center" textRotation="255"/>
    </xf>
    <xf numFmtId="0" fontId="7" fillId="2" borderId="13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textRotation="255"/>
    </xf>
    <xf numFmtId="0" fontId="7" fillId="3" borderId="12" xfId="0" applyFont="1" applyFill="1" applyBorder="1" applyAlignment="1">
      <alignment horizontal="center" vertical="center" textRotation="255"/>
    </xf>
    <xf numFmtId="0" fontId="7" fillId="3" borderId="13" xfId="0" applyFont="1" applyFill="1" applyBorder="1" applyAlignment="1">
      <alignment horizontal="center" vertical="center" textRotation="255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tabColor theme="5" tint="0.39997558519241921"/>
  </sheetPr>
  <dimension ref="B1:I15"/>
  <sheetViews>
    <sheetView showGridLines="0" defaultGridColor="0" colorId="22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10" sqref="D10"/>
    </sheetView>
  </sheetViews>
  <sheetFormatPr defaultColWidth="8.59765625" defaultRowHeight="13.2"/>
  <cols>
    <col min="1" max="1" width="1.59765625" style="1" customWidth="1"/>
    <col min="2" max="2" width="3.796875" style="2" customWidth="1"/>
    <col min="3" max="3" width="11.296875" style="1" customWidth="1"/>
    <col min="4" max="4" width="12.09765625" style="1" customWidth="1"/>
    <col min="5" max="5" width="8.09765625" style="1" customWidth="1"/>
    <col min="6" max="6" width="11.59765625" style="1" customWidth="1"/>
    <col min="7" max="7" width="10.59765625" style="1" customWidth="1"/>
    <col min="8" max="8" width="11.59765625" style="1" customWidth="1"/>
    <col min="9" max="9" width="15.59765625" style="1" customWidth="1"/>
    <col min="10" max="16384" width="8.59765625" style="1"/>
  </cols>
  <sheetData>
    <row r="1" spans="2:9" ht="23.4">
      <c r="B1" s="67" t="s">
        <v>12</v>
      </c>
      <c r="C1" s="67"/>
      <c r="D1" s="67"/>
      <c r="E1" s="67"/>
      <c r="F1" s="67"/>
      <c r="G1" s="67"/>
      <c r="H1" s="67"/>
      <c r="I1" s="67"/>
    </row>
    <row r="2" spans="2:9">
      <c r="I2" s="19" t="s">
        <v>24</v>
      </c>
    </row>
    <row r="3" spans="2:9" ht="4.5" customHeight="1" thickBot="1">
      <c r="B3" s="3"/>
      <c r="C3" s="4"/>
      <c r="D3" s="4"/>
      <c r="E3" s="4"/>
      <c r="F3" s="4"/>
      <c r="G3" s="4"/>
      <c r="H3" s="4"/>
      <c r="I3" s="4"/>
    </row>
    <row r="4" spans="2:9" ht="16.5" customHeight="1">
      <c r="B4" s="68" t="s">
        <v>0</v>
      </c>
      <c r="C4" s="69"/>
      <c r="D4" s="72" t="s">
        <v>13</v>
      </c>
      <c r="E4" s="72" t="s">
        <v>4</v>
      </c>
      <c r="F4" s="74" t="s">
        <v>14</v>
      </c>
      <c r="G4" s="75"/>
      <c r="H4" s="75"/>
      <c r="I4" s="75"/>
    </row>
    <row r="5" spans="2:9" ht="16.5" customHeight="1">
      <c r="B5" s="70"/>
      <c r="C5" s="71"/>
      <c r="D5" s="73"/>
      <c r="E5" s="73"/>
      <c r="F5" s="5" t="s">
        <v>15</v>
      </c>
      <c r="G5" s="5" t="s">
        <v>2</v>
      </c>
      <c r="H5" s="5" t="s">
        <v>3</v>
      </c>
      <c r="I5" s="5" t="s">
        <v>1</v>
      </c>
    </row>
    <row r="6" spans="2:9" ht="16.5" customHeight="1">
      <c r="B6" s="60" t="s">
        <v>10</v>
      </c>
      <c r="C6" s="61"/>
      <c r="D6" s="26">
        <v>18617</v>
      </c>
      <c r="E6" s="40">
        <f t="shared" ref="E6:E13" si="0">F6/D6*100</f>
        <v>100</v>
      </c>
      <c r="F6" s="41">
        <f t="shared" ref="F6:F12" si="1">SUM(G6:I6)</f>
        <v>18617</v>
      </c>
      <c r="G6" s="29" t="s">
        <v>23</v>
      </c>
      <c r="H6" s="28">
        <v>18617</v>
      </c>
      <c r="I6" s="29" t="s">
        <v>23</v>
      </c>
    </row>
    <row r="7" spans="2:9" ht="16.5" customHeight="1">
      <c r="B7" s="60" t="s">
        <v>22</v>
      </c>
      <c r="C7" s="61"/>
      <c r="D7" s="26">
        <v>21250</v>
      </c>
      <c r="E7" s="40">
        <f t="shared" si="0"/>
        <v>100</v>
      </c>
      <c r="F7" s="41">
        <f>SUM(G7:I7)</f>
        <v>21250</v>
      </c>
      <c r="G7" s="29" t="s">
        <v>23</v>
      </c>
      <c r="H7" s="28">
        <v>21250</v>
      </c>
      <c r="I7" s="29" t="s">
        <v>23</v>
      </c>
    </row>
    <row r="8" spans="2:9" ht="16.5" customHeight="1">
      <c r="B8" s="62" t="s">
        <v>5</v>
      </c>
      <c r="C8" s="46" t="s">
        <v>6</v>
      </c>
      <c r="D8" s="26">
        <v>17389</v>
      </c>
      <c r="E8" s="40">
        <f t="shared" si="0"/>
        <v>100</v>
      </c>
      <c r="F8" s="41">
        <f t="shared" si="1"/>
        <v>17389</v>
      </c>
      <c r="G8" s="29" t="s">
        <v>23</v>
      </c>
      <c r="H8" s="28">
        <v>17389</v>
      </c>
      <c r="I8" s="29" t="s">
        <v>23</v>
      </c>
    </row>
    <row r="9" spans="2:9" ht="16.5" customHeight="1">
      <c r="B9" s="63"/>
      <c r="C9" s="46" t="s">
        <v>7</v>
      </c>
      <c r="D9" s="26">
        <v>49082</v>
      </c>
      <c r="E9" s="40">
        <f t="shared" si="0"/>
        <v>96.10040340654416</v>
      </c>
      <c r="F9" s="41">
        <f t="shared" si="1"/>
        <v>47168</v>
      </c>
      <c r="G9" s="28">
        <v>631</v>
      </c>
      <c r="H9" s="28">
        <v>38712</v>
      </c>
      <c r="I9" s="28">
        <v>7825</v>
      </c>
    </row>
    <row r="10" spans="2:9" ht="16.5" customHeight="1">
      <c r="B10" s="64"/>
      <c r="C10" s="46" t="s">
        <v>16</v>
      </c>
      <c r="D10" s="26">
        <v>66471</v>
      </c>
      <c r="E10" s="40">
        <f t="shared" si="0"/>
        <v>97.120548810759573</v>
      </c>
      <c r="F10" s="41">
        <f>SUM(G10:I10)</f>
        <v>64557</v>
      </c>
      <c r="G10" s="28">
        <v>631</v>
      </c>
      <c r="H10" s="28">
        <v>56101</v>
      </c>
      <c r="I10" s="28">
        <v>7825</v>
      </c>
    </row>
    <row r="11" spans="2:9" ht="16.5" customHeight="1">
      <c r="B11" s="60" t="s">
        <v>8</v>
      </c>
      <c r="C11" s="61"/>
      <c r="D11" s="26">
        <v>276991</v>
      </c>
      <c r="E11" s="40">
        <f t="shared" si="0"/>
        <v>88.699993862616481</v>
      </c>
      <c r="F11" s="41">
        <f t="shared" si="1"/>
        <v>245691</v>
      </c>
      <c r="G11" s="28">
        <v>1610</v>
      </c>
      <c r="H11" s="28">
        <v>162568</v>
      </c>
      <c r="I11" s="28">
        <v>81513</v>
      </c>
    </row>
    <row r="12" spans="2:9" ht="16.5" customHeight="1">
      <c r="B12" s="60" t="s">
        <v>9</v>
      </c>
      <c r="C12" s="61"/>
      <c r="D12" s="31">
        <v>2132647</v>
      </c>
      <c r="E12" s="44">
        <f t="shared" si="0"/>
        <v>86.235556095312532</v>
      </c>
      <c r="F12" s="45">
        <f t="shared" si="1"/>
        <v>1839100</v>
      </c>
      <c r="G12" s="33">
        <v>17373</v>
      </c>
      <c r="H12" s="33">
        <v>1148908</v>
      </c>
      <c r="I12" s="33">
        <v>672819</v>
      </c>
    </row>
    <row r="13" spans="2:9" ht="16.5" customHeight="1" thickBot="1">
      <c r="B13" s="65" t="s">
        <v>17</v>
      </c>
      <c r="C13" s="66"/>
      <c r="D13" s="8">
        <f>SUM(D6,D7,D10,D11,D12)</f>
        <v>2515976</v>
      </c>
      <c r="E13" s="9">
        <f t="shared" si="0"/>
        <v>87.012554968727841</v>
      </c>
      <c r="F13" s="10">
        <f>SUM(F6,F7,F10,F11,F12)</f>
        <v>2189215</v>
      </c>
      <c r="G13" s="10">
        <f>SUM(G6,G7,G10,G11,G12)</f>
        <v>19614</v>
      </c>
      <c r="H13" s="10">
        <f>SUM(H6,H7,H10,H11,H12)</f>
        <v>1407444</v>
      </c>
      <c r="I13" s="10">
        <f>SUM(I6,I7,I10,I11,I12)</f>
        <v>762157</v>
      </c>
    </row>
    <row r="14" spans="2:9" ht="4.5" customHeight="1"/>
    <row r="15" spans="2:9">
      <c r="B15" s="11" t="s">
        <v>11</v>
      </c>
      <c r="C15" s="12"/>
    </row>
  </sheetData>
  <mergeCells count="11">
    <mergeCell ref="B6:C6"/>
    <mergeCell ref="B1:I1"/>
    <mergeCell ref="B4:C5"/>
    <mergeCell ref="D4:D5"/>
    <mergeCell ref="E4:E5"/>
    <mergeCell ref="F4:I4"/>
    <mergeCell ref="B7:C7"/>
    <mergeCell ref="B8:B10"/>
    <mergeCell ref="B11:C11"/>
    <mergeCell ref="B12:C12"/>
    <mergeCell ref="B13:C13"/>
  </mergeCells>
  <phoneticPr fontId="10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  <ignoredErrors>
    <ignoredError sqref="E13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theme="5" tint="0.39997558519241921"/>
  </sheetPr>
  <dimension ref="B1:I15"/>
  <sheetViews>
    <sheetView showGridLines="0" defaultGridColor="0" colorId="22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18" sqref="E17:E18"/>
    </sheetView>
  </sheetViews>
  <sheetFormatPr defaultColWidth="8.59765625" defaultRowHeight="13.2"/>
  <cols>
    <col min="1" max="1" width="1.59765625" style="1" customWidth="1"/>
    <col min="2" max="2" width="3.796875" style="2" customWidth="1"/>
    <col min="3" max="3" width="11.296875" style="1" customWidth="1"/>
    <col min="4" max="4" width="12.09765625" style="1" customWidth="1"/>
    <col min="5" max="5" width="8.09765625" style="1" customWidth="1"/>
    <col min="6" max="6" width="11.59765625" style="1" customWidth="1"/>
    <col min="7" max="7" width="10.59765625" style="1" customWidth="1"/>
    <col min="8" max="8" width="11.59765625" style="1" customWidth="1"/>
    <col min="9" max="9" width="15.59765625" style="1" customWidth="1"/>
    <col min="10" max="16384" width="8.59765625" style="1"/>
  </cols>
  <sheetData>
    <row r="1" spans="2:9" ht="23.4">
      <c r="B1" s="67" t="s">
        <v>12</v>
      </c>
      <c r="C1" s="67"/>
      <c r="D1" s="67"/>
      <c r="E1" s="67"/>
      <c r="F1" s="67"/>
      <c r="G1" s="67"/>
      <c r="H1" s="67"/>
      <c r="I1" s="67"/>
    </row>
    <row r="2" spans="2:9">
      <c r="I2" s="19" t="s">
        <v>21</v>
      </c>
    </row>
    <row r="3" spans="2:9" ht="4.5" customHeight="1" thickBot="1">
      <c r="B3" s="3"/>
      <c r="C3" s="4"/>
      <c r="D3" s="4"/>
      <c r="E3" s="4"/>
      <c r="F3" s="4"/>
      <c r="G3" s="4"/>
      <c r="H3" s="4"/>
      <c r="I3" s="4"/>
    </row>
    <row r="4" spans="2:9" ht="16.5" customHeight="1">
      <c r="B4" s="68" t="s">
        <v>0</v>
      </c>
      <c r="C4" s="69"/>
      <c r="D4" s="72" t="s">
        <v>13</v>
      </c>
      <c r="E4" s="72" t="s">
        <v>4</v>
      </c>
      <c r="F4" s="74" t="s">
        <v>14</v>
      </c>
      <c r="G4" s="75"/>
      <c r="H4" s="75"/>
      <c r="I4" s="75"/>
    </row>
    <row r="5" spans="2:9" ht="16.5" customHeight="1">
      <c r="B5" s="70"/>
      <c r="C5" s="71"/>
      <c r="D5" s="73"/>
      <c r="E5" s="73"/>
      <c r="F5" s="5" t="s">
        <v>15</v>
      </c>
      <c r="G5" s="5" t="s">
        <v>2</v>
      </c>
      <c r="H5" s="5" t="s">
        <v>3</v>
      </c>
      <c r="I5" s="5" t="s">
        <v>1</v>
      </c>
    </row>
    <row r="6" spans="2:9" ht="16.5" customHeight="1">
      <c r="B6" s="60" t="s">
        <v>10</v>
      </c>
      <c r="C6" s="61"/>
      <c r="D6" s="39">
        <v>18617</v>
      </c>
      <c r="E6" s="40">
        <f t="shared" ref="E6:E13" si="0">F6/D6*100</f>
        <v>100</v>
      </c>
      <c r="F6" s="41">
        <f t="shared" ref="F6:F12" si="1">SUM(G6:I6)</f>
        <v>18617</v>
      </c>
      <c r="G6" s="42" t="s">
        <v>23</v>
      </c>
      <c r="H6" s="41">
        <v>18617</v>
      </c>
      <c r="I6" s="42" t="s">
        <v>23</v>
      </c>
    </row>
    <row r="7" spans="2:9" ht="16.5" customHeight="1">
      <c r="B7" s="60" t="s">
        <v>22</v>
      </c>
      <c r="C7" s="61"/>
      <c r="D7" s="39">
        <v>21250</v>
      </c>
      <c r="E7" s="40">
        <f t="shared" si="0"/>
        <v>100</v>
      </c>
      <c r="F7" s="41">
        <f>SUM(G7:I7)</f>
        <v>21250</v>
      </c>
      <c r="G7" s="42" t="s">
        <v>23</v>
      </c>
      <c r="H7" s="41">
        <v>21250</v>
      </c>
      <c r="I7" s="42" t="s">
        <v>23</v>
      </c>
    </row>
    <row r="8" spans="2:9" ht="16.5" customHeight="1">
      <c r="B8" s="62" t="s">
        <v>5</v>
      </c>
      <c r="C8" s="46" t="s">
        <v>6</v>
      </c>
      <c r="D8" s="39">
        <v>17389</v>
      </c>
      <c r="E8" s="40">
        <f t="shared" si="0"/>
        <v>100</v>
      </c>
      <c r="F8" s="41">
        <f t="shared" si="1"/>
        <v>17389</v>
      </c>
      <c r="G8" s="42" t="s">
        <v>23</v>
      </c>
      <c r="H8" s="41">
        <v>17389</v>
      </c>
      <c r="I8" s="42" t="s">
        <v>23</v>
      </c>
    </row>
    <row r="9" spans="2:9" ht="16.5" customHeight="1">
      <c r="B9" s="63"/>
      <c r="C9" s="46" t="s">
        <v>7</v>
      </c>
      <c r="D9" s="39">
        <v>47720</v>
      </c>
      <c r="E9" s="40">
        <f t="shared" si="0"/>
        <v>100</v>
      </c>
      <c r="F9" s="41">
        <f t="shared" si="1"/>
        <v>47720</v>
      </c>
      <c r="G9" s="41">
        <v>631</v>
      </c>
      <c r="H9" s="41">
        <v>39264</v>
      </c>
      <c r="I9" s="41">
        <v>7825</v>
      </c>
    </row>
    <row r="10" spans="2:9" ht="16.5" customHeight="1">
      <c r="B10" s="64"/>
      <c r="C10" s="46" t="s">
        <v>16</v>
      </c>
      <c r="D10" s="39">
        <v>65109</v>
      </c>
      <c r="E10" s="40">
        <f t="shared" si="0"/>
        <v>100</v>
      </c>
      <c r="F10" s="41">
        <f>SUM(G10:I10)</f>
        <v>65109</v>
      </c>
      <c r="G10" s="41">
        <v>631</v>
      </c>
      <c r="H10" s="41">
        <v>56653</v>
      </c>
      <c r="I10" s="41">
        <v>7825</v>
      </c>
    </row>
    <row r="11" spans="2:9" ht="16.5" customHeight="1">
      <c r="B11" s="60" t="s">
        <v>8</v>
      </c>
      <c r="C11" s="61"/>
      <c r="D11" s="39">
        <v>316173</v>
      </c>
      <c r="E11" s="40">
        <f t="shared" si="0"/>
        <v>100</v>
      </c>
      <c r="F11" s="41">
        <f t="shared" si="1"/>
        <v>316173</v>
      </c>
      <c r="G11" s="41">
        <v>1610</v>
      </c>
      <c r="H11" s="41">
        <v>243564</v>
      </c>
      <c r="I11" s="41">
        <v>70999</v>
      </c>
    </row>
    <row r="12" spans="2:9" ht="16.5" customHeight="1">
      <c r="B12" s="60" t="s">
        <v>9</v>
      </c>
      <c r="C12" s="61"/>
      <c r="D12" s="43">
        <v>2128796</v>
      </c>
      <c r="E12" s="44">
        <f t="shared" si="0"/>
        <v>85.778533969436239</v>
      </c>
      <c r="F12" s="45">
        <f t="shared" si="1"/>
        <v>1826050</v>
      </c>
      <c r="G12" s="45">
        <v>16839</v>
      </c>
      <c r="H12" s="45">
        <v>1128853</v>
      </c>
      <c r="I12" s="45">
        <v>680358</v>
      </c>
    </row>
    <row r="13" spans="2:9" ht="16.5" customHeight="1" thickBot="1">
      <c r="B13" s="65" t="s">
        <v>17</v>
      </c>
      <c r="C13" s="66"/>
      <c r="D13" s="8">
        <f>SUM(D6,D7,D10,D11,D12)</f>
        <v>2549945</v>
      </c>
      <c r="E13" s="9">
        <f t="shared" si="0"/>
        <v>88.127351766410641</v>
      </c>
      <c r="F13" s="10">
        <f>SUM(F6,F7,F10,F11,F12)</f>
        <v>2247199</v>
      </c>
      <c r="G13" s="10">
        <f>SUM(G6,G7,G10,G11,G12)</f>
        <v>19080</v>
      </c>
      <c r="H13" s="10">
        <f>SUM(H6,H7,H10,H11,H12)</f>
        <v>1468937</v>
      </c>
      <c r="I13" s="10">
        <f>SUM(I6,I7,I10,I11,I12)</f>
        <v>759182</v>
      </c>
    </row>
    <row r="14" spans="2:9" ht="4.5" customHeight="1"/>
    <row r="15" spans="2:9">
      <c r="B15" s="11" t="s">
        <v>11</v>
      </c>
      <c r="C15" s="12"/>
    </row>
  </sheetData>
  <mergeCells count="11">
    <mergeCell ref="B13:C13"/>
    <mergeCell ref="B6:C6"/>
    <mergeCell ref="B7:C7"/>
    <mergeCell ref="B8:B10"/>
    <mergeCell ref="B11:C11"/>
    <mergeCell ref="B12:C12"/>
    <mergeCell ref="B1:I1"/>
    <mergeCell ref="B4:C5"/>
    <mergeCell ref="D4:D5"/>
    <mergeCell ref="E4:E5"/>
    <mergeCell ref="F4:I4"/>
  </mergeCells>
  <phoneticPr fontId="10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  <ignoredErrors>
    <ignoredError sqref="E13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>
    <tabColor theme="5" tint="0.39997558519241921"/>
  </sheetPr>
  <dimension ref="B1:I14"/>
  <sheetViews>
    <sheetView showGridLines="0" defaultGridColor="0" colorId="22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I1"/>
    </sheetView>
  </sheetViews>
  <sheetFormatPr defaultColWidth="8.59765625" defaultRowHeight="13.2"/>
  <cols>
    <col min="1" max="1" width="1.59765625" style="1" customWidth="1"/>
    <col min="2" max="2" width="3.796875" style="2" customWidth="1"/>
    <col min="3" max="3" width="11.296875" style="1" customWidth="1"/>
    <col min="4" max="4" width="12.09765625" style="1" customWidth="1"/>
    <col min="5" max="5" width="8.09765625" style="1" customWidth="1"/>
    <col min="6" max="6" width="11.59765625" style="1" customWidth="1"/>
    <col min="7" max="7" width="10.59765625" style="1" customWidth="1"/>
    <col min="8" max="8" width="11.59765625" style="1" customWidth="1"/>
    <col min="9" max="9" width="15.59765625" style="1" customWidth="1"/>
    <col min="10" max="16384" width="8.59765625" style="1"/>
  </cols>
  <sheetData>
    <row r="1" spans="2:9" ht="23.4">
      <c r="B1" s="67" t="s">
        <v>12</v>
      </c>
      <c r="C1" s="67"/>
      <c r="D1" s="67"/>
      <c r="E1" s="67"/>
      <c r="F1" s="67"/>
      <c r="G1" s="67"/>
      <c r="H1" s="67"/>
      <c r="I1" s="67"/>
    </row>
    <row r="2" spans="2:9">
      <c r="I2" s="19" t="s">
        <v>20</v>
      </c>
    </row>
    <row r="3" spans="2:9" ht="4.5" customHeight="1" thickBot="1">
      <c r="B3" s="3"/>
      <c r="C3" s="4"/>
      <c r="D3" s="4"/>
      <c r="E3" s="4"/>
      <c r="F3" s="4"/>
      <c r="G3" s="4"/>
      <c r="H3" s="4"/>
      <c r="I3" s="4"/>
    </row>
    <row r="4" spans="2:9" ht="16.5" customHeight="1">
      <c r="B4" s="68" t="s">
        <v>0</v>
      </c>
      <c r="C4" s="69"/>
      <c r="D4" s="72" t="s">
        <v>13</v>
      </c>
      <c r="E4" s="72" t="s">
        <v>4</v>
      </c>
      <c r="F4" s="74" t="s">
        <v>14</v>
      </c>
      <c r="G4" s="75"/>
      <c r="H4" s="75"/>
      <c r="I4" s="75"/>
    </row>
    <row r="5" spans="2:9" ht="16.5" customHeight="1">
      <c r="B5" s="70"/>
      <c r="C5" s="71"/>
      <c r="D5" s="73"/>
      <c r="E5" s="73"/>
      <c r="F5" s="5" t="s">
        <v>15</v>
      </c>
      <c r="G5" s="5" t="s">
        <v>2</v>
      </c>
      <c r="H5" s="5" t="s">
        <v>3</v>
      </c>
      <c r="I5" s="5" t="s">
        <v>1</v>
      </c>
    </row>
    <row r="6" spans="2:9" ht="16.5" customHeight="1">
      <c r="B6" s="90" t="s">
        <v>10</v>
      </c>
      <c r="C6" s="91"/>
      <c r="D6" s="39">
        <v>18617</v>
      </c>
      <c r="E6" s="40">
        <f>F6/D6*100</f>
        <v>100</v>
      </c>
      <c r="F6" s="41">
        <f t="shared" ref="F6:F11" si="0">SUM(G6:I6)</f>
        <v>18617</v>
      </c>
      <c r="G6" s="42">
        <v>0</v>
      </c>
      <c r="H6" s="41">
        <v>18617</v>
      </c>
      <c r="I6" s="42">
        <v>0</v>
      </c>
    </row>
    <row r="7" spans="2:9" ht="16.5" customHeight="1">
      <c r="B7" s="87" t="s">
        <v>5</v>
      </c>
      <c r="C7" s="13" t="s">
        <v>6</v>
      </c>
      <c r="D7" s="39">
        <v>17389</v>
      </c>
      <c r="E7" s="40">
        <f t="shared" ref="E7:E12" si="1">F7/D7*100</f>
        <v>100</v>
      </c>
      <c r="F7" s="41">
        <f t="shared" si="0"/>
        <v>17389</v>
      </c>
      <c r="G7" s="42">
        <v>0</v>
      </c>
      <c r="H7" s="41">
        <v>17389</v>
      </c>
      <c r="I7" s="42">
        <v>0</v>
      </c>
    </row>
    <row r="8" spans="2:9" ht="16.5" customHeight="1">
      <c r="B8" s="88"/>
      <c r="C8" s="13" t="s">
        <v>7</v>
      </c>
      <c r="D8" s="39">
        <v>47720</v>
      </c>
      <c r="E8" s="40">
        <f t="shared" si="1"/>
        <v>100</v>
      </c>
      <c r="F8" s="41">
        <f t="shared" si="0"/>
        <v>47720</v>
      </c>
      <c r="G8" s="41">
        <v>631</v>
      </c>
      <c r="H8" s="41">
        <v>39264</v>
      </c>
      <c r="I8" s="41">
        <v>7825</v>
      </c>
    </row>
    <row r="9" spans="2:9" ht="16.5" customHeight="1">
      <c r="B9" s="89"/>
      <c r="C9" s="13" t="s">
        <v>16</v>
      </c>
      <c r="D9" s="39">
        <v>65109</v>
      </c>
      <c r="E9" s="40">
        <f t="shared" si="1"/>
        <v>100</v>
      </c>
      <c r="F9" s="41">
        <f>SUM(G9:I9)</f>
        <v>65109</v>
      </c>
      <c r="G9" s="41">
        <v>631</v>
      </c>
      <c r="H9" s="41">
        <v>56653</v>
      </c>
      <c r="I9" s="41">
        <v>7825</v>
      </c>
    </row>
    <row r="10" spans="2:9" ht="16.5" customHeight="1">
      <c r="B10" s="90" t="s">
        <v>8</v>
      </c>
      <c r="C10" s="91"/>
      <c r="D10" s="39">
        <v>269039</v>
      </c>
      <c r="E10" s="40">
        <f t="shared" si="1"/>
        <v>99.688892688420637</v>
      </c>
      <c r="F10" s="41">
        <f t="shared" si="0"/>
        <v>268202</v>
      </c>
      <c r="G10" s="41">
        <v>851</v>
      </c>
      <c r="H10" s="41">
        <v>204151</v>
      </c>
      <c r="I10" s="41">
        <v>63200</v>
      </c>
    </row>
    <row r="11" spans="2:9" ht="16.5" customHeight="1">
      <c r="B11" s="90" t="s">
        <v>9</v>
      </c>
      <c r="C11" s="91"/>
      <c r="D11" s="43">
        <v>2128902</v>
      </c>
      <c r="E11" s="44">
        <f t="shared" si="1"/>
        <v>89.154315229165078</v>
      </c>
      <c r="F11" s="45">
        <f t="shared" si="0"/>
        <v>1898008</v>
      </c>
      <c r="G11" s="45">
        <v>16903</v>
      </c>
      <c r="H11" s="45">
        <v>1197696</v>
      </c>
      <c r="I11" s="45">
        <v>683409</v>
      </c>
    </row>
    <row r="12" spans="2:9" ht="16.5" customHeight="1" thickBot="1">
      <c r="B12" s="65" t="s">
        <v>17</v>
      </c>
      <c r="C12" s="66"/>
      <c r="D12" s="8">
        <f>SUM(D6,D9,D10,D11)</f>
        <v>2481667</v>
      </c>
      <c r="E12" s="9">
        <f t="shared" si="1"/>
        <v>90.662284665912068</v>
      </c>
      <c r="F12" s="10">
        <f>SUM(F6,F9,F10,F11)</f>
        <v>2249936</v>
      </c>
      <c r="G12" s="10">
        <f>SUM(G6,G9,G10,G11)</f>
        <v>18385</v>
      </c>
      <c r="H12" s="10">
        <f>SUM(H6,H9,H10,H11)</f>
        <v>1477117</v>
      </c>
      <c r="I12" s="10">
        <f>SUM(I6,I9,I10,I11)</f>
        <v>754434</v>
      </c>
    </row>
    <row r="13" spans="2:9" ht="4.5" customHeight="1"/>
    <row r="14" spans="2:9">
      <c r="B14" s="11" t="s">
        <v>11</v>
      </c>
      <c r="C14" s="12"/>
    </row>
  </sheetData>
  <mergeCells count="10">
    <mergeCell ref="B7:B9"/>
    <mergeCell ref="B10:C10"/>
    <mergeCell ref="B11:C11"/>
    <mergeCell ref="B12:C12"/>
    <mergeCell ref="B1:I1"/>
    <mergeCell ref="B4:C5"/>
    <mergeCell ref="D4:D5"/>
    <mergeCell ref="E4:E5"/>
    <mergeCell ref="F4:I4"/>
    <mergeCell ref="B6:C6"/>
  </mergeCells>
  <phoneticPr fontId="10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>
    <tabColor theme="5" tint="0.39997558519241921"/>
  </sheetPr>
  <dimension ref="B1:I14"/>
  <sheetViews>
    <sheetView showGridLines="0" defaultGridColor="0" colorId="22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:I1"/>
    </sheetView>
  </sheetViews>
  <sheetFormatPr defaultColWidth="8.59765625" defaultRowHeight="13.2"/>
  <cols>
    <col min="1" max="1" width="1.59765625" style="20" customWidth="1"/>
    <col min="2" max="2" width="3.796875" style="21" customWidth="1"/>
    <col min="3" max="3" width="11.296875" style="20" customWidth="1"/>
    <col min="4" max="4" width="12.09765625" style="20" customWidth="1"/>
    <col min="5" max="5" width="8.09765625" style="20" customWidth="1"/>
    <col min="6" max="6" width="11.59765625" style="20" customWidth="1"/>
    <col min="7" max="7" width="10.59765625" style="20" customWidth="1"/>
    <col min="8" max="8" width="11.59765625" style="20" customWidth="1"/>
    <col min="9" max="9" width="15.59765625" style="20" customWidth="1"/>
    <col min="10" max="16384" width="8.59765625" style="20"/>
  </cols>
  <sheetData>
    <row r="1" spans="2:9" ht="23.4">
      <c r="B1" s="99" t="s">
        <v>12</v>
      </c>
      <c r="C1" s="99"/>
      <c r="D1" s="99"/>
      <c r="E1" s="99"/>
      <c r="F1" s="99"/>
      <c r="G1" s="99"/>
      <c r="H1" s="99"/>
      <c r="I1" s="99"/>
    </row>
    <row r="2" spans="2:9">
      <c r="I2" s="22" t="s">
        <v>19</v>
      </c>
    </row>
    <row r="3" spans="2:9" ht="4.5" customHeight="1" thickBot="1">
      <c r="B3" s="23"/>
      <c r="C3" s="24"/>
      <c r="D3" s="24"/>
      <c r="E3" s="24"/>
      <c r="F3" s="24"/>
      <c r="G3" s="24"/>
      <c r="H3" s="24"/>
      <c r="I3" s="24"/>
    </row>
    <row r="4" spans="2:9" ht="16.5" customHeight="1">
      <c r="B4" s="100" t="s">
        <v>0</v>
      </c>
      <c r="C4" s="101"/>
      <c r="D4" s="72" t="s">
        <v>13</v>
      </c>
      <c r="E4" s="72" t="s">
        <v>4</v>
      </c>
      <c r="F4" s="74" t="s">
        <v>14</v>
      </c>
      <c r="G4" s="75"/>
      <c r="H4" s="75"/>
      <c r="I4" s="75"/>
    </row>
    <row r="5" spans="2:9" ht="16.5" customHeight="1">
      <c r="B5" s="102"/>
      <c r="C5" s="103"/>
      <c r="D5" s="73"/>
      <c r="E5" s="73"/>
      <c r="F5" s="25" t="s">
        <v>15</v>
      </c>
      <c r="G5" s="25" t="s">
        <v>2</v>
      </c>
      <c r="H5" s="25" t="s">
        <v>3</v>
      </c>
      <c r="I5" s="25" t="s">
        <v>1</v>
      </c>
    </row>
    <row r="6" spans="2:9" ht="16.5" customHeight="1">
      <c r="B6" s="95" t="s">
        <v>10</v>
      </c>
      <c r="C6" s="96"/>
      <c r="D6" s="26">
        <v>18617</v>
      </c>
      <c r="E6" s="27">
        <v>100</v>
      </c>
      <c r="F6" s="28">
        <f t="shared" ref="F6:F11" si="0">SUM(G6:I6)</f>
        <v>18617</v>
      </c>
      <c r="G6" s="29">
        <v>0</v>
      </c>
      <c r="H6" s="28">
        <v>18617</v>
      </c>
      <c r="I6" s="29">
        <v>0</v>
      </c>
    </row>
    <row r="7" spans="2:9" ht="16.5" customHeight="1">
      <c r="B7" s="92" t="s">
        <v>5</v>
      </c>
      <c r="C7" s="30" t="s">
        <v>6</v>
      </c>
      <c r="D7" s="26">
        <v>17389</v>
      </c>
      <c r="E7" s="27">
        <v>100</v>
      </c>
      <c r="F7" s="28">
        <f t="shared" si="0"/>
        <v>17389</v>
      </c>
      <c r="G7" s="29">
        <v>0</v>
      </c>
      <c r="H7" s="28">
        <v>17389</v>
      </c>
      <c r="I7" s="29">
        <v>0</v>
      </c>
    </row>
    <row r="8" spans="2:9" ht="16.5" customHeight="1">
      <c r="B8" s="93"/>
      <c r="C8" s="30" t="s">
        <v>7</v>
      </c>
      <c r="D8" s="26">
        <v>47720</v>
      </c>
      <c r="E8" s="27">
        <v>100</v>
      </c>
      <c r="F8" s="28">
        <f t="shared" si="0"/>
        <v>47720</v>
      </c>
      <c r="G8" s="28">
        <v>631</v>
      </c>
      <c r="H8" s="28">
        <v>39264</v>
      </c>
      <c r="I8" s="28">
        <v>7825</v>
      </c>
    </row>
    <row r="9" spans="2:9" ht="16.5" customHeight="1">
      <c r="B9" s="94"/>
      <c r="C9" s="30" t="s">
        <v>16</v>
      </c>
      <c r="D9" s="26">
        <v>65109</v>
      </c>
      <c r="E9" s="27">
        <v>100</v>
      </c>
      <c r="F9" s="28">
        <f>SUM(G9:I9)</f>
        <v>65109</v>
      </c>
      <c r="G9" s="28">
        <v>631</v>
      </c>
      <c r="H9" s="28">
        <v>56653</v>
      </c>
      <c r="I9" s="28">
        <v>7825</v>
      </c>
    </row>
    <row r="10" spans="2:9" ht="16.5" customHeight="1">
      <c r="B10" s="95" t="s">
        <v>8</v>
      </c>
      <c r="C10" s="96"/>
      <c r="D10" s="26">
        <v>269637</v>
      </c>
      <c r="E10" s="27">
        <v>99.7</v>
      </c>
      <c r="F10" s="28">
        <f t="shared" si="0"/>
        <v>268800</v>
      </c>
      <c r="G10" s="28">
        <v>858</v>
      </c>
      <c r="H10" s="28">
        <v>203974</v>
      </c>
      <c r="I10" s="28">
        <v>63968</v>
      </c>
    </row>
    <row r="11" spans="2:9" ht="16.5" customHeight="1">
      <c r="B11" s="95" t="s">
        <v>9</v>
      </c>
      <c r="C11" s="96"/>
      <c r="D11" s="31">
        <v>2128638</v>
      </c>
      <c r="E11" s="32">
        <v>89</v>
      </c>
      <c r="F11" s="33">
        <f t="shared" si="0"/>
        <v>1894330</v>
      </c>
      <c r="G11" s="33">
        <v>16862</v>
      </c>
      <c r="H11" s="33">
        <v>1195308</v>
      </c>
      <c r="I11" s="33">
        <v>682160</v>
      </c>
    </row>
    <row r="12" spans="2:9" ht="16.5" customHeight="1" thickBot="1">
      <c r="B12" s="97" t="s">
        <v>17</v>
      </c>
      <c r="C12" s="98"/>
      <c r="D12" s="34">
        <f>SUM(D6,D9,D10,D11)</f>
        <v>2482001</v>
      </c>
      <c r="E12" s="35">
        <v>90.5</v>
      </c>
      <c r="F12" s="36">
        <f>SUM(F6,F9,F10,F11)</f>
        <v>2246856</v>
      </c>
      <c r="G12" s="36">
        <f>SUM(G6,G9,G10,G11)</f>
        <v>18351</v>
      </c>
      <c r="H12" s="36">
        <f>SUM(H6,H9,H10,H11)</f>
        <v>1474552</v>
      </c>
      <c r="I12" s="36">
        <f>SUM(I6,I9,I10,I11)</f>
        <v>753953</v>
      </c>
    </row>
    <row r="13" spans="2:9" ht="4.5" customHeight="1"/>
    <row r="14" spans="2:9">
      <c r="B14" s="37" t="s">
        <v>11</v>
      </c>
      <c r="C14" s="38"/>
    </row>
  </sheetData>
  <mergeCells count="10">
    <mergeCell ref="B7:B9"/>
    <mergeCell ref="B10:C10"/>
    <mergeCell ref="B11:C11"/>
    <mergeCell ref="B12:C12"/>
    <mergeCell ref="B1:I1"/>
    <mergeCell ref="B4:C5"/>
    <mergeCell ref="D4:D5"/>
    <mergeCell ref="E4:E5"/>
    <mergeCell ref="F4:I4"/>
    <mergeCell ref="B6:C6"/>
  </mergeCells>
  <phoneticPr fontId="10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>
    <tabColor theme="5" tint="0.39997558519241921"/>
  </sheetPr>
  <dimension ref="B1:I14"/>
  <sheetViews>
    <sheetView showGridLines="0" defaultGridColor="0" colorId="22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6" sqref="E6"/>
    </sheetView>
  </sheetViews>
  <sheetFormatPr defaultColWidth="8.59765625" defaultRowHeight="13.2"/>
  <cols>
    <col min="1" max="1" width="1.59765625" style="1" customWidth="1"/>
    <col min="2" max="2" width="3.796875" style="2" customWidth="1"/>
    <col min="3" max="3" width="11.296875" style="1" customWidth="1"/>
    <col min="4" max="4" width="12.09765625" style="1" customWidth="1"/>
    <col min="5" max="5" width="8.09765625" style="1" customWidth="1"/>
    <col min="6" max="6" width="11.59765625" style="1" customWidth="1"/>
    <col min="7" max="7" width="10.59765625" style="1" customWidth="1"/>
    <col min="8" max="8" width="11.59765625" style="1" customWidth="1"/>
    <col min="9" max="9" width="15.59765625" style="1" customWidth="1"/>
    <col min="10" max="16384" width="8.59765625" style="1"/>
  </cols>
  <sheetData>
    <row r="1" spans="2:9" ht="23.4">
      <c r="B1" s="67" t="s">
        <v>12</v>
      </c>
      <c r="C1" s="67"/>
      <c r="D1" s="67"/>
      <c r="E1" s="67"/>
      <c r="F1" s="67"/>
      <c r="G1" s="67"/>
      <c r="H1" s="67"/>
      <c r="I1" s="67"/>
    </row>
    <row r="2" spans="2:9">
      <c r="I2" s="19" t="s">
        <v>18</v>
      </c>
    </row>
    <row r="3" spans="2:9" ht="4.5" customHeight="1" thickBot="1">
      <c r="B3" s="3"/>
      <c r="C3" s="4"/>
      <c r="D3" s="4"/>
      <c r="E3" s="4"/>
      <c r="F3" s="4"/>
      <c r="G3" s="4"/>
      <c r="H3" s="4"/>
      <c r="I3" s="4"/>
    </row>
    <row r="4" spans="2:9" ht="16.5" customHeight="1">
      <c r="B4" s="68" t="s">
        <v>0</v>
      </c>
      <c r="C4" s="69"/>
      <c r="D4" s="72" t="s">
        <v>13</v>
      </c>
      <c r="E4" s="72" t="s">
        <v>4</v>
      </c>
      <c r="F4" s="74" t="s">
        <v>14</v>
      </c>
      <c r="G4" s="75"/>
      <c r="H4" s="75"/>
      <c r="I4" s="75"/>
    </row>
    <row r="5" spans="2:9" ht="16.5" customHeight="1">
      <c r="B5" s="70"/>
      <c r="C5" s="71"/>
      <c r="D5" s="73"/>
      <c r="E5" s="73"/>
      <c r="F5" s="5" t="s">
        <v>15</v>
      </c>
      <c r="G5" s="5" t="s">
        <v>2</v>
      </c>
      <c r="H5" s="5" t="s">
        <v>3</v>
      </c>
      <c r="I5" s="5" t="s">
        <v>1</v>
      </c>
    </row>
    <row r="6" spans="2:9" ht="16.5" customHeight="1">
      <c r="B6" s="90" t="s">
        <v>10</v>
      </c>
      <c r="C6" s="91"/>
      <c r="D6" s="16">
        <v>18617</v>
      </c>
      <c r="E6" s="6">
        <f>F6/D6*100</f>
        <v>100</v>
      </c>
      <c r="F6" s="14">
        <f t="shared" ref="F6:F11" si="0">SUM(G6:I6)</f>
        <v>18617</v>
      </c>
      <c r="G6" s="17">
        <v>0</v>
      </c>
      <c r="H6" s="14">
        <v>18617</v>
      </c>
      <c r="I6" s="17">
        <v>0</v>
      </c>
    </row>
    <row r="7" spans="2:9" ht="16.5" customHeight="1">
      <c r="B7" s="87" t="s">
        <v>5</v>
      </c>
      <c r="C7" s="13" t="s">
        <v>6</v>
      </c>
      <c r="D7" s="16">
        <v>17389</v>
      </c>
      <c r="E7" s="6">
        <f t="shared" ref="E7:E12" si="1">F7/D7*100</f>
        <v>100</v>
      </c>
      <c r="F7" s="14">
        <f t="shared" si="0"/>
        <v>17389</v>
      </c>
      <c r="G7" s="17">
        <v>0</v>
      </c>
      <c r="H7" s="14">
        <v>17389</v>
      </c>
      <c r="I7" s="17">
        <v>0</v>
      </c>
    </row>
    <row r="8" spans="2:9" ht="16.5" customHeight="1">
      <c r="B8" s="88"/>
      <c r="C8" s="13" t="s">
        <v>7</v>
      </c>
      <c r="D8" s="16">
        <v>48114</v>
      </c>
      <c r="E8" s="6">
        <f t="shared" si="1"/>
        <v>99.484557509248873</v>
      </c>
      <c r="F8" s="14">
        <v>47866</v>
      </c>
      <c r="G8" s="14">
        <v>631</v>
      </c>
      <c r="H8" s="14">
        <v>39646</v>
      </c>
      <c r="I8" s="14">
        <v>7837</v>
      </c>
    </row>
    <row r="9" spans="2:9" ht="16.5" customHeight="1">
      <c r="B9" s="89"/>
      <c r="C9" s="13" t="s">
        <v>16</v>
      </c>
      <c r="D9" s="16">
        <f>SUM(D7:D8)</f>
        <v>65503</v>
      </c>
      <c r="E9" s="6">
        <f t="shared" si="1"/>
        <v>100</v>
      </c>
      <c r="F9" s="14">
        <f>SUM(G9:I9)</f>
        <v>65503</v>
      </c>
      <c r="G9" s="14">
        <f>SUM(G7:G8)</f>
        <v>631</v>
      </c>
      <c r="H9" s="14">
        <f>SUM(H7:H8)</f>
        <v>57035</v>
      </c>
      <c r="I9" s="14">
        <f>SUM(I7:I8)</f>
        <v>7837</v>
      </c>
    </row>
    <row r="10" spans="2:9" ht="16.5" customHeight="1">
      <c r="B10" s="90" t="s">
        <v>8</v>
      </c>
      <c r="C10" s="91"/>
      <c r="D10" s="16">
        <v>267821</v>
      </c>
      <c r="E10" s="6">
        <f t="shared" si="1"/>
        <v>99.687477830341905</v>
      </c>
      <c r="F10" s="14">
        <f t="shared" si="0"/>
        <v>266984</v>
      </c>
      <c r="G10" s="14">
        <v>858</v>
      </c>
      <c r="H10" s="14">
        <v>201676</v>
      </c>
      <c r="I10" s="14">
        <v>64450</v>
      </c>
    </row>
    <row r="11" spans="2:9" ht="16.5" customHeight="1">
      <c r="B11" s="90" t="s">
        <v>9</v>
      </c>
      <c r="C11" s="91"/>
      <c r="D11" s="18">
        <v>2123038</v>
      </c>
      <c r="E11" s="7">
        <f t="shared" si="1"/>
        <v>88.778768915111272</v>
      </c>
      <c r="F11" s="15">
        <f t="shared" si="0"/>
        <v>1884807</v>
      </c>
      <c r="G11" s="15">
        <v>18668</v>
      </c>
      <c r="H11" s="15">
        <v>1184732</v>
      </c>
      <c r="I11" s="15">
        <v>681407</v>
      </c>
    </row>
    <row r="12" spans="2:9" ht="16.5" customHeight="1" thickBot="1">
      <c r="B12" s="65" t="s">
        <v>17</v>
      </c>
      <c r="C12" s="66"/>
      <c r="D12" s="8">
        <f>SUM(D6,D9,D10,D11)</f>
        <v>2474979</v>
      </c>
      <c r="E12" s="9">
        <f t="shared" si="1"/>
        <v>90.340604910183075</v>
      </c>
      <c r="F12" s="10">
        <f>SUM(F6,F9,F10,F11)</f>
        <v>2235911</v>
      </c>
      <c r="G12" s="10">
        <f>SUM(G6,G9,G10,G11)</f>
        <v>20157</v>
      </c>
      <c r="H12" s="10">
        <f>SUM(H6,H9,H10,H11)</f>
        <v>1462060</v>
      </c>
      <c r="I12" s="10">
        <f>SUM(I6,I9,I10,I11)</f>
        <v>753694</v>
      </c>
    </row>
    <row r="13" spans="2:9" ht="4.5" customHeight="1"/>
    <row r="14" spans="2:9">
      <c r="B14" s="11" t="s">
        <v>11</v>
      </c>
      <c r="C14" s="12"/>
    </row>
  </sheetData>
  <mergeCells count="10">
    <mergeCell ref="B1:I1"/>
    <mergeCell ref="B12:C12"/>
    <mergeCell ref="B7:B9"/>
    <mergeCell ref="B6:C6"/>
    <mergeCell ref="B10:C10"/>
    <mergeCell ref="B11:C11"/>
    <mergeCell ref="D4:D5"/>
    <mergeCell ref="E4:E5"/>
    <mergeCell ref="B4:C5"/>
    <mergeCell ref="F4:I4"/>
  </mergeCells>
  <phoneticPr fontId="5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  <ignoredErrors>
    <ignoredError sqref="E12" formula="1"/>
    <ignoredError sqref="D9:E9 G9:I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theme="5" tint="0.39997558519241921"/>
  </sheetPr>
  <dimension ref="B1:I15"/>
  <sheetViews>
    <sheetView showGridLines="0" tabSelected="1" defaultGridColor="0" colorId="22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8.59765625" defaultRowHeight="13.2"/>
  <cols>
    <col min="1" max="1" width="1.59765625" style="1" customWidth="1"/>
    <col min="2" max="2" width="3.796875" style="2" customWidth="1"/>
    <col min="3" max="3" width="11.296875" style="1" customWidth="1"/>
    <col min="4" max="4" width="12.09765625" style="1" customWidth="1"/>
    <col min="5" max="5" width="8.09765625" style="1" customWidth="1"/>
    <col min="6" max="6" width="11.59765625" style="1" customWidth="1"/>
    <col min="7" max="7" width="10.59765625" style="1" customWidth="1"/>
    <col min="8" max="8" width="11.59765625" style="1" customWidth="1"/>
    <col min="9" max="9" width="15.59765625" style="1" customWidth="1"/>
    <col min="10" max="16384" width="8.59765625" style="1"/>
  </cols>
  <sheetData>
    <row r="1" spans="2:9" ht="23.4">
      <c r="B1" s="67" t="s">
        <v>12</v>
      </c>
      <c r="C1" s="67"/>
      <c r="D1" s="67"/>
      <c r="E1" s="67"/>
      <c r="F1" s="67"/>
      <c r="G1" s="67"/>
      <c r="H1" s="67"/>
      <c r="I1" s="67"/>
    </row>
    <row r="2" spans="2:9">
      <c r="D2" s="20"/>
      <c r="E2" s="20"/>
      <c r="F2" s="20"/>
      <c r="G2" s="20"/>
      <c r="H2" s="20"/>
      <c r="I2" s="22" t="s">
        <v>32</v>
      </c>
    </row>
    <row r="3" spans="2:9" ht="4.5" customHeight="1" thickBot="1">
      <c r="B3" s="3"/>
      <c r="C3" s="4"/>
      <c r="D3" s="24"/>
      <c r="E3" s="24"/>
      <c r="F3" s="24"/>
      <c r="G3" s="24"/>
      <c r="H3" s="24"/>
      <c r="I3" s="24"/>
    </row>
    <row r="4" spans="2:9" ht="16.5" customHeight="1">
      <c r="B4" s="68" t="s">
        <v>0</v>
      </c>
      <c r="C4" s="69"/>
      <c r="D4" s="72" t="s">
        <v>13</v>
      </c>
      <c r="E4" s="72" t="s">
        <v>4</v>
      </c>
      <c r="F4" s="74" t="s">
        <v>14</v>
      </c>
      <c r="G4" s="75"/>
      <c r="H4" s="75"/>
      <c r="I4" s="75"/>
    </row>
    <row r="5" spans="2:9" ht="16.5" customHeight="1">
      <c r="B5" s="70"/>
      <c r="C5" s="71"/>
      <c r="D5" s="73"/>
      <c r="E5" s="73"/>
      <c r="F5" s="25" t="s">
        <v>15</v>
      </c>
      <c r="G5" s="25" t="s">
        <v>2</v>
      </c>
      <c r="H5" s="25" t="s">
        <v>3</v>
      </c>
      <c r="I5" s="25" t="s">
        <v>1</v>
      </c>
    </row>
    <row r="6" spans="2:9" ht="16.5" customHeight="1">
      <c r="B6" s="60" t="s">
        <v>10</v>
      </c>
      <c r="C6" s="61"/>
      <c r="D6" s="39">
        <v>18600</v>
      </c>
      <c r="E6" s="40">
        <f t="shared" ref="E6:E13" si="0">F6/D6*100</f>
        <v>100</v>
      </c>
      <c r="F6" s="41">
        <f t="shared" ref="F6:F12" si="1">SUM(G6:I6)</f>
        <v>18600</v>
      </c>
      <c r="G6" s="42">
        <v>0</v>
      </c>
      <c r="H6" s="41">
        <v>18600</v>
      </c>
      <c r="I6" s="42">
        <v>0</v>
      </c>
    </row>
    <row r="7" spans="2:9" ht="16.5" customHeight="1">
      <c r="B7" s="60" t="s">
        <v>22</v>
      </c>
      <c r="C7" s="61"/>
      <c r="D7" s="39">
        <v>21300</v>
      </c>
      <c r="E7" s="40">
        <f t="shared" si="0"/>
        <v>100</v>
      </c>
      <c r="F7" s="41">
        <f t="shared" si="1"/>
        <v>21300</v>
      </c>
      <c r="G7" s="42">
        <v>0</v>
      </c>
      <c r="H7" s="41">
        <v>21300</v>
      </c>
      <c r="I7" s="42">
        <v>0</v>
      </c>
    </row>
    <row r="8" spans="2:9" ht="16.5" customHeight="1">
      <c r="B8" s="62" t="s">
        <v>5</v>
      </c>
      <c r="C8" s="46" t="s">
        <v>6</v>
      </c>
      <c r="D8" s="39">
        <v>17389</v>
      </c>
      <c r="E8" s="40">
        <f t="shared" si="0"/>
        <v>100</v>
      </c>
      <c r="F8" s="41">
        <f t="shared" si="1"/>
        <v>17389</v>
      </c>
      <c r="G8" s="42">
        <v>0</v>
      </c>
      <c r="H8" s="41">
        <v>17389</v>
      </c>
      <c r="I8" s="42">
        <v>0</v>
      </c>
    </row>
    <row r="9" spans="2:9" ht="16.5" customHeight="1">
      <c r="B9" s="63"/>
      <c r="C9" s="46" t="s">
        <v>7</v>
      </c>
      <c r="D9" s="39">
        <v>48281</v>
      </c>
      <c r="E9" s="40">
        <f t="shared" si="0"/>
        <v>100</v>
      </c>
      <c r="F9" s="41">
        <f t="shared" si="1"/>
        <v>48281</v>
      </c>
      <c r="G9" s="41">
        <v>631</v>
      </c>
      <c r="H9" s="41">
        <v>40424</v>
      </c>
      <c r="I9" s="41">
        <v>7226</v>
      </c>
    </row>
    <row r="10" spans="2:9" ht="16.5" customHeight="1">
      <c r="B10" s="64"/>
      <c r="C10" s="46" t="s">
        <v>16</v>
      </c>
      <c r="D10" s="39">
        <f>SUM(D8:D9)</f>
        <v>65670</v>
      </c>
      <c r="E10" s="40">
        <f t="shared" si="0"/>
        <v>100</v>
      </c>
      <c r="F10" s="41">
        <f t="shared" si="1"/>
        <v>65670</v>
      </c>
      <c r="G10" s="41">
        <f>SUM(G8:G9)</f>
        <v>631</v>
      </c>
      <c r="H10" s="41">
        <f>SUM(H8:H9)</f>
        <v>57813</v>
      </c>
      <c r="I10" s="41">
        <f>SUM(I8:I9)</f>
        <v>7226</v>
      </c>
    </row>
    <row r="11" spans="2:9" ht="16.5" customHeight="1">
      <c r="B11" s="60" t="s">
        <v>8</v>
      </c>
      <c r="C11" s="61"/>
      <c r="D11" s="39">
        <v>265780</v>
      </c>
      <c r="E11" s="40">
        <f t="shared" si="0"/>
        <v>99.685077883964183</v>
      </c>
      <c r="F11" s="41">
        <f t="shared" si="1"/>
        <v>264943</v>
      </c>
      <c r="G11" s="41">
        <v>851</v>
      </c>
      <c r="H11" s="41">
        <v>202208</v>
      </c>
      <c r="I11" s="41">
        <v>61884</v>
      </c>
    </row>
    <row r="12" spans="2:9" ht="16.5" customHeight="1">
      <c r="B12" s="60" t="s">
        <v>9</v>
      </c>
      <c r="C12" s="61"/>
      <c r="D12" s="43">
        <v>2147813</v>
      </c>
      <c r="E12" s="44">
        <f t="shared" si="0"/>
        <v>86.371299549821146</v>
      </c>
      <c r="F12" s="59">
        <f t="shared" si="1"/>
        <v>1855094</v>
      </c>
      <c r="G12" s="45">
        <v>18701</v>
      </c>
      <c r="H12" s="45">
        <v>1174056</v>
      </c>
      <c r="I12" s="45">
        <v>662337</v>
      </c>
    </row>
    <row r="13" spans="2:9" ht="16.5" customHeight="1" thickBot="1">
      <c r="B13" s="65" t="s">
        <v>17</v>
      </c>
      <c r="C13" s="66"/>
      <c r="D13" s="8">
        <f>SUM(D6,D7,D10,D11,D12)</f>
        <v>2519163</v>
      </c>
      <c r="E13" s="9">
        <f t="shared" si="0"/>
        <v>88.34708194745636</v>
      </c>
      <c r="F13" s="10">
        <f>SUM(F6:F7,F10,F11,F12)</f>
        <v>2225607</v>
      </c>
      <c r="G13" s="10">
        <f>SUM(G6,G7,G10,G11,G12)</f>
        <v>20183</v>
      </c>
      <c r="H13" s="10">
        <f>SUM(H6,H7,H10,H11,H12)</f>
        <v>1473977</v>
      </c>
      <c r="I13" s="10">
        <f>SUM(I6,I7,I10,I11,I12)</f>
        <v>731447</v>
      </c>
    </row>
    <row r="14" spans="2:9" ht="4.5" customHeight="1"/>
    <row r="15" spans="2:9">
      <c r="B15" s="11" t="s">
        <v>11</v>
      </c>
      <c r="C15" s="12"/>
    </row>
  </sheetData>
  <mergeCells count="11">
    <mergeCell ref="B6:C6"/>
    <mergeCell ref="B1:I1"/>
    <mergeCell ref="B4:C5"/>
    <mergeCell ref="D4:D5"/>
    <mergeCell ref="E4:E5"/>
    <mergeCell ref="F4:I4"/>
    <mergeCell ref="B7:C7"/>
    <mergeCell ref="B8:B10"/>
    <mergeCell ref="B11:C11"/>
    <mergeCell ref="B12:C12"/>
    <mergeCell ref="B13:C13"/>
  </mergeCells>
  <phoneticPr fontId="10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  <ignoredErrors>
    <ignoredError sqref="D10 G10:I1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theme="5" tint="0.39997558519241921"/>
  </sheetPr>
  <dimension ref="B1:I15"/>
  <sheetViews>
    <sheetView showGridLines="0" defaultGridColor="0" colorId="22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F17" sqref="F17"/>
    </sheetView>
  </sheetViews>
  <sheetFormatPr defaultColWidth="8.59765625" defaultRowHeight="13.2"/>
  <cols>
    <col min="1" max="1" width="1.59765625" style="1" customWidth="1"/>
    <col min="2" max="2" width="3.796875" style="2" customWidth="1"/>
    <col min="3" max="3" width="11.296875" style="1" customWidth="1"/>
    <col min="4" max="4" width="12.09765625" style="1" customWidth="1"/>
    <col min="5" max="5" width="8.09765625" style="1" customWidth="1"/>
    <col min="6" max="6" width="11.59765625" style="1" customWidth="1"/>
    <col min="7" max="7" width="10.59765625" style="1" customWidth="1"/>
    <col min="8" max="8" width="11.59765625" style="1" customWidth="1"/>
    <col min="9" max="9" width="15.59765625" style="1" customWidth="1"/>
    <col min="10" max="16384" width="8.59765625" style="1"/>
  </cols>
  <sheetData>
    <row r="1" spans="2:9" ht="23.4">
      <c r="B1" s="67" t="s">
        <v>12</v>
      </c>
      <c r="C1" s="67"/>
      <c r="D1" s="67"/>
      <c r="E1" s="67"/>
      <c r="F1" s="67"/>
      <c r="G1" s="67"/>
      <c r="H1" s="67"/>
      <c r="I1" s="67"/>
    </row>
    <row r="2" spans="2:9">
      <c r="D2" s="20"/>
      <c r="E2" s="20"/>
      <c r="F2" s="20"/>
      <c r="G2" s="20"/>
      <c r="H2" s="20"/>
      <c r="I2" s="22" t="s">
        <v>31</v>
      </c>
    </row>
    <row r="3" spans="2:9" ht="4.5" customHeight="1" thickBot="1">
      <c r="B3" s="3"/>
      <c r="C3" s="4"/>
      <c r="D3" s="24"/>
      <c r="E3" s="24"/>
      <c r="F3" s="24"/>
      <c r="G3" s="24"/>
      <c r="H3" s="24"/>
      <c r="I3" s="24"/>
    </row>
    <row r="4" spans="2:9" ht="16.5" customHeight="1">
      <c r="B4" s="68" t="s">
        <v>0</v>
      </c>
      <c r="C4" s="69"/>
      <c r="D4" s="72" t="s">
        <v>13</v>
      </c>
      <c r="E4" s="72" t="s">
        <v>4</v>
      </c>
      <c r="F4" s="74" t="s">
        <v>14</v>
      </c>
      <c r="G4" s="75"/>
      <c r="H4" s="75"/>
      <c r="I4" s="75"/>
    </row>
    <row r="5" spans="2:9" ht="16.5" customHeight="1">
      <c r="B5" s="70"/>
      <c r="C5" s="71"/>
      <c r="D5" s="73"/>
      <c r="E5" s="73"/>
      <c r="F5" s="25" t="s">
        <v>15</v>
      </c>
      <c r="G5" s="25" t="s">
        <v>2</v>
      </c>
      <c r="H5" s="25" t="s">
        <v>3</v>
      </c>
      <c r="I5" s="25" t="s">
        <v>1</v>
      </c>
    </row>
    <row r="6" spans="2:9" ht="16.5" customHeight="1">
      <c r="B6" s="60" t="s">
        <v>10</v>
      </c>
      <c r="C6" s="61"/>
      <c r="D6" s="26">
        <v>18600</v>
      </c>
      <c r="E6" s="27">
        <f t="shared" ref="E6:E13" si="0">F6/D6*100</f>
        <v>100</v>
      </c>
      <c r="F6" s="28">
        <f t="shared" ref="F6:F12" si="1">SUM(G6:I6)</f>
        <v>18600</v>
      </c>
      <c r="G6" s="29">
        <v>0</v>
      </c>
      <c r="H6" s="28">
        <v>18600</v>
      </c>
      <c r="I6" s="29">
        <v>0</v>
      </c>
    </row>
    <row r="7" spans="2:9" ht="16.5" customHeight="1">
      <c r="B7" s="60" t="s">
        <v>22</v>
      </c>
      <c r="C7" s="61"/>
      <c r="D7" s="26">
        <v>21300</v>
      </c>
      <c r="E7" s="27">
        <f t="shared" si="0"/>
        <v>100</v>
      </c>
      <c r="F7" s="28">
        <f t="shared" si="1"/>
        <v>21300</v>
      </c>
      <c r="G7" s="29" t="s">
        <v>23</v>
      </c>
      <c r="H7" s="28">
        <v>21300</v>
      </c>
      <c r="I7" s="29">
        <v>0</v>
      </c>
    </row>
    <row r="8" spans="2:9" ht="16.5" customHeight="1">
      <c r="B8" s="62" t="s">
        <v>5</v>
      </c>
      <c r="C8" s="46" t="s">
        <v>6</v>
      </c>
      <c r="D8" s="26">
        <v>17389</v>
      </c>
      <c r="E8" s="27">
        <f t="shared" si="0"/>
        <v>100</v>
      </c>
      <c r="F8" s="28">
        <f t="shared" si="1"/>
        <v>17389</v>
      </c>
      <c r="G8" s="29">
        <v>0</v>
      </c>
      <c r="H8" s="28">
        <v>17389</v>
      </c>
      <c r="I8" s="29">
        <v>0</v>
      </c>
    </row>
    <row r="9" spans="2:9" ht="16.5" customHeight="1">
      <c r="B9" s="63"/>
      <c r="C9" s="46" t="s">
        <v>7</v>
      </c>
      <c r="D9" s="26">
        <v>48281</v>
      </c>
      <c r="E9" s="27">
        <f t="shared" si="0"/>
        <v>100</v>
      </c>
      <c r="F9" s="28">
        <f t="shared" si="1"/>
        <v>48281</v>
      </c>
      <c r="G9" s="28">
        <v>631</v>
      </c>
      <c r="H9" s="28">
        <v>40424</v>
      </c>
      <c r="I9" s="28">
        <v>7226</v>
      </c>
    </row>
    <row r="10" spans="2:9" ht="16.5" customHeight="1">
      <c r="B10" s="64"/>
      <c r="C10" s="46" t="s">
        <v>16</v>
      </c>
      <c r="D10" s="26">
        <f>SUM(D8:D9)</f>
        <v>65670</v>
      </c>
      <c r="E10" s="27">
        <f t="shared" si="0"/>
        <v>100</v>
      </c>
      <c r="F10" s="28">
        <f t="shared" si="1"/>
        <v>65670</v>
      </c>
      <c r="G10" s="28">
        <f>SUM(G8:G9)</f>
        <v>631</v>
      </c>
      <c r="H10" s="28">
        <f>SUM(H8:H9)</f>
        <v>57813</v>
      </c>
      <c r="I10" s="28">
        <f>SUM(I8:I9)</f>
        <v>7226</v>
      </c>
    </row>
    <row r="11" spans="2:9" ht="16.5" customHeight="1">
      <c r="B11" s="60" t="s">
        <v>8</v>
      </c>
      <c r="C11" s="61"/>
      <c r="D11" s="26">
        <v>265438</v>
      </c>
      <c r="E11" s="27">
        <f t="shared" si="0"/>
        <v>99.684672126824353</v>
      </c>
      <c r="F11" s="28">
        <f t="shared" si="1"/>
        <v>264601</v>
      </c>
      <c r="G11" s="28">
        <v>851</v>
      </c>
      <c r="H11" s="28">
        <v>201872</v>
      </c>
      <c r="I11" s="28">
        <v>61878</v>
      </c>
    </row>
    <row r="12" spans="2:9" ht="16.5" customHeight="1">
      <c r="B12" s="60" t="s">
        <v>9</v>
      </c>
      <c r="C12" s="61"/>
      <c r="D12" s="31">
        <v>2150196</v>
      </c>
      <c r="E12" s="32">
        <f t="shared" si="0"/>
        <v>86.300318668623703</v>
      </c>
      <c r="F12" s="58">
        <f t="shared" si="1"/>
        <v>1855626</v>
      </c>
      <c r="G12" s="33">
        <v>18670</v>
      </c>
      <c r="H12" s="33">
        <v>1173173</v>
      </c>
      <c r="I12" s="33">
        <v>663783</v>
      </c>
    </row>
    <row r="13" spans="2:9" ht="16.5" customHeight="1" thickBot="1">
      <c r="B13" s="65" t="s">
        <v>17</v>
      </c>
      <c r="C13" s="66"/>
      <c r="D13" s="8">
        <f>SUM(D6,D7,D10,D11,D12)</f>
        <v>2521204</v>
      </c>
      <c r="E13" s="9">
        <f t="shared" si="0"/>
        <v>88.283098075363995</v>
      </c>
      <c r="F13" s="10">
        <f>SUM(F6:F7,F10,F11,F12)</f>
        <v>2225797</v>
      </c>
      <c r="G13" s="10">
        <f>SUM(G6,G7,G10,G11,G12)</f>
        <v>20152</v>
      </c>
      <c r="H13" s="10">
        <f>SUM(H6,H7,H10,H11,H12)</f>
        <v>1472758</v>
      </c>
      <c r="I13" s="10">
        <f>SUM(I6,I7,I10,I11,I12)</f>
        <v>732887</v>
      </c>
    </row>
    <row r="14" spans="2:9" ht="4.5" customHeight="1"/>
    <row r="15" spans="2:9">
      <c r="B15" s="11" t="s">
        <v>11</v>
      </c>
      <c r="C15" s="12"/>
    </row>
  </sheetData>
  <mergeCells count="11">
    <mergeCell ref="B6:C6"/>
    <mergeCell ref="B1:I1"/>
    <mergeCell ref="B4:C5"/>
    <mergeCell ref="D4:D5"/>
    <mergeCell ref="E4:E5"/>
    <mergeCell ref="F4:I4"/>
    <mergeCell ref="B7:C7"/>
    <mergeCell ref="B8:B10"/>
    <mergeCell ref="B11:C11"/>
    <mergeCell ref="B12:C12"/>
    <mergeCell ref="B13:C13"/>
  </mergeCells>
  <phoneticPr fontId="10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theme="5" tint="0.39997558519241921"/>
  </sheetPr>
  <dimension ref="B1:I15"/>
  <sheetViews>
    <sheetView showGridLines="0" defaultGridColor="0" colorId="22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13" sqref="E13"/>
    </sheetView>
  </sheetViews>
  <sheetFormatPr defaultColWidth="8.59765625" defaultRowHeight="13.2"/>
  <cols>
    <col min="1" max="1" width="1.59765625" style="1" customWidth="1"/>
    <col min="2" max="2" width="3.796875" style="2" customWidth="1"/>
    <col min="3" max="3" width="11.296875" style="1" customWidth="1"/>
    <col min="4" max="4" width="12.09765625" style="1" customWidth="1"/>
    <col min="5" max="5" width="8.09765625" style="1" customWidth="1"/>
    <col min="6" max="6" width="11.59765625" style="1" customWidth="1"/>
    <col min="7" max="7" width="10.59765625" style="1" customWidth="1"/>
    <col min="8" max="8" width="11.59765625" style="1" customWidth="1"/>
    <col min="9" max="9" width="15.59765625" style="1" customWidth="1"/>
    <col min="10" max="16384" width="8.59765625" style="1"/>
  </cols>
  <sheetData>
    <row r="1" spans="2:9" ht="23.4">
      <c r="B1" s="67" t="s">
        <v>12</v>
      </c>
      <c r="C1" s="67"/>
      <c r="D1" s="67"/>
      <c r="E1" s="67"/>
      <c r="F1" s="67"/>
      <c r="G1" s="67"/>
      <c r="H1" s="67"/>
      <c r="I1" s="67"/>
    </row>
    <row r="2" spans="2:9">
      <c r="D2" s="20"/>
      <c r="E2" s="20"/>
      <c r="F2" s="20"/>
      <c r="G2" s="20"/>
      <c r="H2" s="20"/>
      <c r="I2" s="22" t="s">
        <v>30</v>
      </c>
    </row>
    <row r="3" spans="2:9" ht="4.5" customHeight="1" thickBot="1">
      <c r="B3" s="3"/>
      <c r="C3" s="4"/>
      <c r="D3" s="24"/>
      <c r="E3" s="24"/>
      <c r="F3" s="24"/>
      <c r="G3" s="24"/>
      <c r="H3" s="24"/>
      <c r="I3" s="24"/>
    </row>
    <row r="4" spans="2:9" ht="16.5" customHeight="1">
      <c r="B4" s="68" t="s">
        <v>0</v>
      </c>
      <c r="C4" s="69"/>
      <c r="D4" s="72" t="s">
        <v>13</v>
      </c>
      <c r="E4" s="72" t="s">
        <v>4</v>
      </c>
      <c r="F4" s="74" t="s">
        <v>14</v>
      </c>
      <c r="G4" s="75"/>
      <c r="H4" s="75"/>
      <c r="I4" s="75"/>
    </row>
    <row r="5" spans="2:9" ht="16.5" customHeight="1">
      <c r="B5" s="70"/>
      <c r="C5" s="71"/>
      <c r="D5" s="73"/>
      <c r="E5" s="73"/>
      <c r="F5" s="25" t="s">
        <v>15</v>
      </c>
      <c r="G5" s="25" t="s">
        <v>2</v>
      </c>
      <c r="H5" s="25" t="s">
        <v>3</v>
      </c>
      <c r="I5" s="25" t="s">
        <v>1</v>
      </c>
    </row>
    <row r="6" spans="2:9" ht="16.5" customHeight="1">
      <c r="B6" s="60" t="s">
        <v>10</v>
      </c>
      <c r="C6" s="61"/>
      <c r="D6" s="26">
        <v>18600</v>
      </c>
      <c r="E6" s="27">
        <f t="shared" ref="E6:E13" si="0">F6/D6*100</f>
        <v>100</v>
      </c>
      <c r="F6" s="28">
        <f t="shared" ref="F6:F12" si="1">SUM(G6:I6)</f>
        <v>18600</v>
      </c>
      <c r="G6" s="29">
        <v>0</v>
      </c>
      <c r="H6" s="28">
        <v>18600</v>
      </c>
      <c r="I6" s="29">
        <v>0</v>
      </c>
    </row>
    <row r="7" spans="2:9" ht="16.5" customHeight="1">
      <c r="B7" s="60" t="s">
        <v>22</v>
      </c>
      <c r="C7" s="61"/>
      <c r="D7" s="26">
        <v>21300</v>
      </c>
      <c r="E7" s="27">
        <f t="shared" si="0"/>
        <v>100</v>
      </c>
      <c r="F7" s="28">
        <f t="shared" si="1"/>
        <v>21300</v>
      </c>
      <c r="G7" s="29">
        <v>0</v>
      </c>
      <c r="H7" s="28">
        <v>21300</v>
      </c>
      <c r="I7" s="29">
        <v>0</v>
      </c>
    </row>
    <row r="8" spans="2:9" ht="16.5" customHeight="1">
      <c r="B8" s="62" t="s">
        <v>5</v>
      </c>
      <c r="C8" s="46" t="s">
        <v>6</v>
      </c>
      <c r="D8" s="26">
        <v>17389</v>
      </c>
      <c r="E8" s="27">
        <f t="shared" si="0"/>
        <v>100</v>
      </c>
      <c r="F8" s="28">
        <f t="shared" si="1"/>
        <v>17389</v>
      </c>
      <c r="G8" s="29">
        <v>0</v>
      </c>
      <c r="H8" s="28">
        <v>17389</v>
      </c>
      <c r="I8" s="29">
        <v>0</v>
      </c>
    </row>
    <row r="9" spans="2:9" ht="16.5" customHeight="1">
      <c r="B9" s="63"/>
      <c r="C9" s="46" t="s">
        <v>7</v>
      </c>
      <c r="D9" s="26">
        <v>48294</v>
      </c>
      <c r="E9" s="27">
        <f t="shared" si="0"/>
        <v>100</v>
      </c>
      <c r="F9" s="28">
        <f t="shared" si="1"/>
        <v>48294</v>
      </c>
      <c r="G9" s="28">
        <v>631</v>
      </c>
      <c r="H9" s="28">
        <v>40352</v>
      </c>
      <c r="I9" s="28">
        <v>7311</v>
      </c>
    </row>
    <row r="10" spans="2:9" ht="16.5" customHeight="1">
      <c r="B10" s="64"/>
      <c r="C10" s="46" t="s">
        <v>16</v>
      </c>
      <c r="D10" s="26">
        <f>SUM(D8:D9)</f>
        <v>65683</v>
      </c>
      <c r="E10" s="27">
        <f t="shared" si="0"/>
        <v>100</v>
      </c>
      <c r="F10" s="28">
        <f t="shared" si="1"/>
        <v>65683</v>
      </c>
      <c r="G10" s="28">
        <f>SUM(G8:G9)</f>
        <v>631</v>
      </c>
      <c r="H10" s="28">
        <f>SUM(H8:H9)</f>
        <v>57741</v>
      </c>
      <c r="I10" s="28">
        <f>SUM(I8:I9)</f>
        <v>7311</v>
      </c>
    </row>
    <row r="11" spans="2:9" ht="16.5" customHeight="1">
      <c r="B11" s="60" t="s">
        <v>8</v>
      </c>
      <c r="C11" s="61"/>
      <c r="D11" s="26">
        <v>264345</v>
      </c>
      <c r="E11" s="27">
        <f t="shared" si="0"/>
        <v>99.683368325483741</v>
      </c>
      <c r="F11" s="28">
        <f t="shared" si="1"/>
        <v>263508</v>
      </c>
      <c r="G11" s="28">
        <v>851</v>
      </c>
      <c r="H11" s="28">
        <v>200779</v>
      </c>
      <c r="I11" s="28">
        <v>61878</v>
      </c>
    </row>
    <row r="12" spans="2:9" ht="16.5" customHeight="1">
      <c r="B12" s="60" t="s">
        <v>9</v>
      </c>
      <c r="C12" s="61"/>
      <c r="D12" s="31">
        <v>2151171</v>
      </c>
      <c r="E12" s="32">
        <f t="shared" si="0"/>
        <v>86.275103187984598</v>
      </c>
      <c r="F12" s="58">
        <f t="shared" si="1"/>
        <v>1855925</v>
      </c>
      <c r="G12" s="33">
        <v>18880</v>
      </c>
      <c r="H12" s="33">
        <v>1172339</v>
      </c>
      <c r="I12" s="33">
        <v>664706</v>
      </c>
    </row>
    <row r="13" spans="2:9" ht="16.5" customHeight="1" thickBot="1">
      <c r="B13" s="65" t="s">
        <v>17</v>
      </c>
      <c r="C13" s="66"/>
      <c r="D13" s="8">
        <f>SUM(D6,D7,D10,D11,D12)</f>
        <v>2521099</v>
      </c>
      <c r="E13" s="9">
        <f t="shared" si="0"/>
        <v>88.255796380864055</v>
      </c>
      <c r="F13" s="10">
        <f>SUM(F6:F7,F10,F11,F12)</f>
        <v>2225016</v>
      </c>
      <c r="G13" s="10">
        <f>SUM(G6,G7,G10,G11,G12)</f>
        <v>20362</v>
      </c>
      <c r="H13" s="10">
        <f>SUM(H6,H7,H10,H11,H12)</f>
        <v>1470759</v>
      </c>
      <c r="I13" s="10">
        <f>SUM(I6,I7,I10,I11,I12)</f>
        <v>733895</v>
      </c>
    </row>
    <row r="14" spans="2:9" ht="4.5" customHeight="1"/>
    <row r="15" spans="2:9">
      <c r="B15" s="11" t="s">
        <v>11</v>
      </c>
      <c r="C15" s="12"/>
    </row>
  </sheetData>
  <mergeCells count="11">
    <mergeCell ref="B6:C6"/>
    <mergeCell ref="B1:I1"/>
    <mergeCell ref="B4:C5"/>
    <mergeCell ref="D4:D5"/>
    <mergeCell ref="E4:E5"/>
    <mergeCell ref="F4:I4"/>
    <mergeCell ref="B7:C7"/>
    <mergeCell ref="B8:B10"/>
    <mergeCell ref="B11:C11"/>
    <mergeCell ref="B12:C12"/>
    <mergeCell ref="B13:C13"/>
  </mergeCells>
  <phoneticPr fontId="10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theme="5" tint="0.39997558519241921"/>
  </sheetPr>
  <dimension ref="B1:I15"/>
  <sheetViews>
    <sheetView showGridLines="0" defaultGridColor="0" colorId="22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M21" sqref="M21"/>
    </sheetView>
  </sheetViews>
  <sheetFormatPr defaultColWidth="8.59765625" defaultRowHeight="13.2"/>
  <cols>
    <col min="1" max="1" width="1.59765625" style="1" customWidth="1"/>
    <col min="2" max="2" width="3.796875" style="2" customWidth="1"/>
    <col min="3" max="3" width="11.296875" style="1" customWidth="1"/>
    <col min="4" max="4" width="12.09765625" style="1" customWidth="1"/>
    <col min="5" max="5" width="8.09765625" style="1" customWidth="1"/>
    <col min="6" max="6" width="11.59765625" style="1" customWidth="1"/>
    <col min="7" max="7" width="10.59765625" style="1" customWidth="1"/>
    <col min="8" max="8" width="11.59765625" style="1" customWidth="1"/>
    <col min="9" max="9" width="15.59765625" style="1" customWidth="1"/>
    <col min="10" max="16384" width="8.59765625" style="1"/>
  </cols>
  <sheetData>
    <row r="1" spans="2:9" ht="23.4">
      <c r="B1" s="67" t="s">
        <v>12</v>
      </c>
      <c r="C1" s="67"/>
      <c r="D1" s="67"/>
      <c r="E1" s="67"/>
      <c r="F1" s="67"/>
      <c r="G1" s="67"/>
      <c r="H1" s="67"/>
      <c r="I1" s="67"/>
    </row>
    <row r="2" spans="2:9">
      <c r="G2" s="20"/>
      <c r="H2" s="20"/>
      <c r="I2" s="22" t="s">
        <v>29</v>
      </c>
    </row>
    <row r="3" spans="2:9" ht="4.5" customHeight="1" thickBot="1">
      <c r="B3" s="3"/>
      <c r="C3" s="4"/>
      <c r="D3" s="4"/>
      <c r="E3" s="4"/>
      <c r="F3" s="4"/>
      <c r="G3" s="24"/>
      <c r="H3" s="24"/>
      <c r="I3" s="24"/>
    </row>
    <row r="4" spans="2:9" ht="16.5" customHeight="1">
      <c r="B4" s="68" t="s">
        <v>0</v>
      </c>
      <c r="C4" s="69"/>
      <c r="D4" s="72" t="s">
        <v>13</v>
      </c>
      <c r="E4" s="72" t="s">
        <v>4</v>
      </c>
      <c r="F4" s="74" t="s">
        <v>14</v>
      </c>
      <c r="G4" s="75"/>
      <c r="H4" s="75"/>
      <c r="I4" s="75"/>
    </row>
    <row r="5" spans="2:9" ht="16.5" customHeight="1">
      <c r="B5" s="70"/>
      <c r="C5" s="71"/>
      <c r="D5" s="73"/>
      <c r="E5" s="73"/>
      <c r="F5" s="5" t="s">
        <v>15</v>
      </c>
      <c r="G5" s="5" t="s">
        <v>2</v>
      </c>
      <c r="H5" s="5" t="s">
        <v>3</v>
      </c>
      <c r="I5" s="5" t="s">
        <v>1</v>
      </c>
    </row>
    <row r="6" spans="2:9" ht="16.5" customHeight="1">
      <c r="B6" s="60" t="s">
        <v>10</v>
      </c>
      <c r="C6" s="61"/>
      <c r="D6" s="26">
        <v>18600</v>
      </c>
      <c r="E6" s="40">
        <f t="shared" ref="E6:E13" si="0">F6/D6*100</f>
        <v>100</v>
      </c>
      <c r="F6" s="41">
        <f t="shared" ref="F6:F12" si="1">SUM(G6:I6)</f>
        <v>18600</v>
      </c>
      <c r="G6" s="29">
        <v>0</v>
      </c>
      <c r="H6" s="28">
        <v>18600</v>
      </c>
      <c r="I6" s="29">
        <v>0</v>
      </c>
    </row>
    <row r="7" spans="2:9" ht="16.5" customHeight="1">
      <c r="B7" s="60" t="s">
        <v>22</v>
      </c>
      <c r="C7" s="61"/>
      <c r="D7" s="26">
        <v>21300</v>
      </c>
      <c r="E7" s="40">
        <f t="shared" si="0"/>
        <v>100</v>
      </c>
      <c r="F7" s="41">
        <f t="shared" si="1"/>
        <v>21300</v>
      </c>
      <c r="G7" s="29">
        <v>0</v>
      </c>
      <c r="H7" s="28">
        <v>21300</v>
      </c>
      <c r="I7" s="29">
        <v>0</v>
      </c>
    </row>
    <row r="8" spans="2:9" ht="16.5" customHeight="1">
      <c r="B8" s="62" t="s">
        <v>5</v>
      </c>
      <c r="C8" s="46" t="s">
        <v>6</v>
      </c>
      <c r="D8" s="26">
        <v>17389</v>
      </c>
      <c r="E8" s="40">
        <f t="shared" si="0"/>
        <v>100</v>
      </c>
      <c r="F8" s="41">
        <f t="shared" si="1"/>
        <v>17389</v>
      </c>
      <c r="G8" s="29">
        <v>0</v>
      </c>
      <c r="H8" s="28">
        <v>17389</v>
      </c>
      <c r="I8" s="29">
        <v>0</v>
      </c>
    </row>
    <row r="9" spans="2:9" ht="16.5" customHeight="1">
      <c r="B9" s="63"/>
      <c r="C9" s="46" t="s">
        <v>7</v>
      </c>
      <c r="D9" s="26">
        <v>48294</v>
      </c>
      <c r="E9" s="40">
        <f t="shared" si="0"/>
        <v>100</v>
      </c>
      <c r="F9" s="41">
        <f t="shared" si="1"/>
        <v>48294</v>
      </c>
      <c r="G9" s="28">
        <v>631</v>
      </c>
      <c r="H9" s="28">
        <v>40352</v>
      </c>
      <c r="I9" s="28">
        <v>7311</v>
      </c>
    </row>
    <row r="10" spans="2:9" ht="16.5" customHeight="1">
      <c r="B10" s="64"/>
      <c r="C10" s="46" t="s">
        <v>16</v>
      </c>
      <c r="D10" s="26">
        <f>SUM(D8:D9)</f>
        <v>65683</v>
      </c>
      <c r="E10" s="40">
        <f t="shared" si="0"/>
        <v>100</v>
      </c>
      <c r="F10" s="41">
        <f t="shared" si="1"/>
        <v>65683</v>
      </c>
      <c r="G10" s="28">
        <f>SUM(G8:G9)</f>
        <v>631</v>
      </c>
      <c r="H10" s="28">
        <f>SUM(H8:H9)</f>
        <v>57741</v>
      </c>
      <c r="I10" s="28">
        <f>SUM(I8:I9)</f>
        <v>7311</v>
      </c>
    </row>
    <row r="11" spans="2:9" ht="16.5" customHeight="1">
      <c r="B11" s="60" t="s">
        <v>8</v>
      </c>
      <c r="C11" s="61"/>
      <c r="D11" s="26">
        <v>264344</v>
      </c>
      <c r="E11" s="40">
        <f t="shared" si="0"/>
        <v>99.683367127682104</v>
      </c>
      <c r="F11" s="41">
        <f t="shared" si="1"/>
        <v>263507</v>
      </c>
      <c r="G11" s="28">
        <v>851</v>
      </c>
      <c r="H11" s="28">
        <v>200779</v>
      </c>
      <c r="I11" s="28">
        <v>61877</v>
      </c>
    </row>
    <row r="12" spans="2:9" ht="16.5" customHeight="1">
      <c r="B12" s="60" t="s">
        <v>9</v>
      </c>
      <c r="C12" s="61"/>
      <c r="D12" s="31">
        <v>2148028</v>
      </c>
      <c r="E12" s="44">
        <f t="shared" si="0"/>
        <v>86.227088287489735</v>
      </c>
      <c r="F12" s="41">
        <f t="shared" si="1"/>
        <v>1852182</v>
      </c>
      <c r="G12" s="33">
        <v>18319</v>
      </c>
      <c r="H12" s="33">
        <v>1168330</v>
      </c>
      <c r="I12" s="33">
        <v>665533</v>
      </c>
    </row>
    <row r="13" spans="2:9" ht="16.5" customHeight="1" thickBot="1">
      <c r="B13" s="65" t="s">
        <v>17</v>
      </c>
      <c r="C13" s="66"/>
      <c r="D13" s="8">
        <f>SUM(D6,D7,D10,D11,D12)</f>
        <v>2517955</v>
      </c>
      <c r="E13" s="9">
        <f t="shared" si="0"/>
        <v>88.217303327501881</v>
      </c>
      <c r="F13" s="10">
        <f>SUM(F6:F7,F10,F11,F12)</f>
        <v>2221272</v>
      </c>
      <c r="G13" s="10">
        <f>SUM(G6,G7,G10,G11,G12)</f>
        <v>19801</v>
      </c>
      <c r="H13" s="10">
        <f>SUM(H6,H7,H10,H11,H12)</f>
        <v>1466750</v>
      </c>
      <c r="I13" s="10">
        <f>SUM(I6,I7,I10,I11,I12)</f>
        <v>734721</v>
      </c>
    </row>
    <row r="14" spans="2:9" ht="4.5" customHeight="1"/>
    <row r="15" spans="2:9">
      <c r="B15" s="11" t="s">
        <v>11</v>
      </c>
      <c r="C15" s="12"/>
    </row>
  </sheetData>
  <mergeCells count="11">
    <mergeCell ref="B13:C13"/>
    <mergeCell ref="B1:I1"/>
    <mergeCell ref="B4:C5"/>
    <mergeCell ref="D4:D5"/>
    <mergeCell ref="E4:E5"/>
    <mergeCell ref="F4:I4"/>
    <mergeCell ref="B6:C6"/>
    <mergeCell ref="B7:C7"/>
    <mergeCell ref="B8:B10"/>
    <mergeCell ref="B11:C11"/>
    <mergeCell ref="B12:C12"/>
  </mergeCells>
  <phoneticPr fontId="10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theme="5" tint="0.39997558519241921"/>
  </sheetPr>
  <dimension ref="B1:I15"/>
  <sheetViews>
    <sheetView showGridLines="0" defaultGridColor="0" colorId="22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IV65536"/>
    </sheetView>
  </sheetViews>
  <sheetFormatPr defaultColWidth="8.59765625" defaultRowHeight="13.2"/>
  <cols>
    <col min="1" max="1" width="1.59765625" style="47" customWidth="1"/>
    <col min="2" max="2" width="3.796875" style="51" customWidth="1"/>
    <col min="3" max="3" width="11.296875" style="47" customWidth="1"/>
    <col min="4" max="4" width="12.09765625" style="47" customWidth="1"/>
    <col min="5" max="5" width="8.09765625" style="47" customWidth="1"/>
    <col min="6" max="6" width="11.59765625" style="47" customWidth="1"/>
    <col min="7" max="7" width="10.59765625" style="47" customWidth="1"/>
    <col min="8" max="8" width="11.59765625" style="47" customWidth="1"/>
    <col min="9" max="9" width="15.59765625" style="47" customWidth="1"/>
    <col min="10" max="16384" width="8.59765625" style="47"/>
  </cols>
  <sheetData>
    <row r="1" spans="2:9" ht="23.4">
      <c r="B1" s="78" t="s">
        <v>12</v>
      </c>
      <c r="C1" s="78"/>
      <c r="D1" s="78"/>
      <c r="E1" s="78"/>
      <c r="F1" s="78"/>
      <c r="G1" s="78"/>
      <c r="H1" s="78"/>
      <c r="I1" s="78"/>
    </row>
    <row r="2" spans="2:9">
      <c r="I2" s="48" t="s">
        <v>28</v>
      </c>
    </row>
    <row r="3" spans="2:9" ht="4.5" customHeight="1" thickBot="1">
      <c r="B3" s="52"/>
      <c r="C3" s="49"/>
      <c r="D3" s="49"/>
      <c r="E3" s="49"/>
      <c r="F3" s="49"/>
      <c r="G3" s="49"/>
      <c r="H3" s="49"/>
      <c r="I3" s="49"/>
    </row>
    <row r="4" spans="2:9" ht="16.5" customHeight="1">
      <c r="B4" s="79" t="s">
        <v>0</v>
      </c>
      <c r="C4" s="80"/>
      <c r="D4" s="83" t="s">
        <v>13</v>
      </c>
      <c r="E4" s="83" t="s">
        <v>4</v>
      </c>
      <c r="F4" s="85" t="s">
        <v>14</v>
      </c>
      <c r="G4" s="86"/>
      <c r="H4" s="86"/>
      <c r="I4" s="86"/>
    </row>
    <row r="5" spans="2:9" ht="16.5" customHeight="1">
      <c r="B5" s="81"/>
      <c r="C5" s="82"/>
      <c r="D5" s="84"/>
      <c r="E5" s="84"/>
      <c r="F5" s="50" t="s">
        <v>15</v>
      </c>
      <c r="G5" s="50" t="s">
        <v>2</v>
      </c>
      <c r="H5" s="50" t="s">
        <v>3</v>
      </c>
      <c r="I5" s="50" t="s">
        <v>1</v>
      </c>
    </row>
    <row r="6" spans="2:9" ht="16.5" customHeight="1">
      <c r="B6" s="60" t="s">
        <v>10</v>
      </c>
      <c r="C6" s="61"/>
      <c r="D6" s="39">
        <v>18617</v>
      </c>
      <c r="E6" s="40">
        <f t="shared" ref="E6:E13" si="0">F6/D6*100</f>
        <v>100</v>
      </c>
      <c r="F6" s="41">
        <f t="shared" ref="F6:F12" si="1">SUM(G6:I6)</f>
        <v>18617</v>
      </c>
      <c r="G6" s="42">
        <v>0</v>
      </c>
      <c r="H6" s="41">
        <v>18617</v>
      </c>
      <c r="I6" s="42">
        <v>0</v>
      </c>
    </row>
    <row r="7" spans="2:9" ht="16.5" customHeight="1">
      <c r="B7" s="60" t="s">
        <v>22</v>
      </c>
      <c r="C7" s="61"/>
      <c r="D7" s="39">
        <v>21250</v>
      </c>
      <c r="E7" s="40">
        <f t="shared" si="0"/>
        <v>100</v>
      </c>
      <c r="F7" s="41">
        <f t="shared" si="1"/>
        <v>21250</v>
      </c>
      <c r="G7" s="42">
        <v>0</v>
      </c>
      <c r="H7" s="41">
        <v>21250</v>
      </c>
      <c r="I7" s="42">
        <v>0</v>
      </c>
    </row>
    <row r="8" spans="2:9" ht="16.5" customHeight="1">
      <c r="B8" s="62" t="s">
        <v>5</v>
      </c>
      <c r="C8" s="46" t="s">
        <v>6</v>
      </c>
      <c r="D8" s="39">
        <v>17389</v>
      </c>
      <c r="E8" s="40">
        <f t="shared" si="0"/>
        <v>100</v>
      </c>
      <c r="F8" s="41">
        <f t="shared" si="1"/>
        <v>17389</v>
      </c>
      <c r="G8" s="42">
        <v>0</v>
      </c>
      <c r="H8" s="41">
        <v>17389</v>
      </c>
      <c r="I8" s="42">
        <v>0</v>
      </c>
    </row>
    <row r="9" spans="2:9" ht="16.5" customHeight="1">
      <c r="B9" s="63"/>
      <c r="C9" s="46" t="s">
        <v>7</v>
      </c>
      <c r="D9" s="39">
        <v>48281</v>
      </c>
      <c r="E9" s="40">
        <f t="shared" si="0"/>
        <v>100</v>
      </c>
      <c r="F9" s="41">
        <f t="shared" si="1"/>
        <v>48281</v>
      </c>
      <c r="G9" s="41">
        <v>631</v>
      </c>
      <c r="H9" s="41">
        <v>40424</v>
      </c>
      <c r="I9" s="41">
        <v>7226</v>
      </c>
    </row>
    <row r="10" spans="2:9" ht="16.5" customHeight="1">
      <c r="B10" s="64"/>
      <c r="C10" s="46" t="s">
        <v>16</v>
      </c>
      <c r="D10" s="39">
        <f>SUM(D8:D9)</f>
        <v>65670</v>
      </c>
      <c r="E10" s="40">
        <f t="shared" si="0"/>
        <v>100</v>
      </c>
      <c r="F10" s="41">
        <f t="shared" si="1"/>
        <v>65670</v>
      </c>
      <c r="G10" s="41">
        <f>SUM(G8:G9)</f>
        <v>631</v>
      </c>
      <c r="H10" s="41">
        <f>SUM(H8:H9)</f>
        <v>57813</v>
      </c>
      <c r="I10" s="41">
        <f>SUM(I8:I9)</f>
        <v>7226</v>
      </c>
    </row>
    <row r="11" spans="2:9" ht="16.5" customHeight="1">
      <c r="B11" s="60" t="s">
        <v>8</v>
      </c>
      <c r="C11" s="61"/>
      <c r="D11" s="39">
        <v>264605</v>
      </c>
      <c r="E11" s="40">
        <f t="shared" si="0"/>
        <v>99.683679446722479</v>
      </c>
      <c r="F11" s="41">
        <f t="shared" si="1"/>
        <v>263768</v>
      </c>
      <c r="G11" s="41">
        <v>979</v>
      </c>
      <c r="H11" s="41">
        <v>200912</v>
      </c>
      <c r="I11" s="41">
        <v>61877</v>
      </c>
    </row>
    <row r="12" spans="2:9" ht="16.5" customHeight="1">
      <c r="B12" s="60" t="s">
        <v>9</v>
      </c>
      <c r="C12" s="61"/>
      <c r="D12" s="43">
        <v>2136692</v>
      </c>
      <c r="E12" s="44">
        <f t="shared" si="0"/>
        <v>86.650813500495161</v>
      </c>
      <c r="F12" s="41">
        <f t="shared" si="1"/>
        <v>1851461</v>
      </c>
      <c r="G12" s="45">
        <v>18321</v>
      </c>
      <c r="H12" s="45">
        <v>1160910</v>
      </c>
      <c r="I12" s="45">
        <v>672230</v>
      </c>
    </row>
    <row r="13" spans="2:9" ht="16.5" customHeight="1" thickBot="1">
      <c r="B13" s="76" t="s">
        <v>17</v>
      </c>
      <c r="C13" s="77"/>
      <c r="D13" s="53">
        <f>SUM(D6,D7,D10,D11,D12)</f>
        <v>2506834</v>
      </c>
      <c r="E13" s="54">
        <f t="shared" si="0"/>
        <v>88.588474545981114</v>
      </c>
      <c r="F13" s="55">
        <f>SUM(F6:F7,F10,F11,F12)</f>
        <v>2220766</v>
      </c>
      <c r="G13" s="55">
        <f>SUM(G6,G7,G10,G11,G12)</f>
        <v>19931</v>
      </c>
      <c r="H13" s="55">
        <f>SUM(H6,H7,H10,H11,H12)</f>
        <v>1459502</v>
      </c>
      <c r="I13" s="55">
        <f>SUM(I6,I7,I10,I11,I12)</f>
        <v>741333</v>
      </c>
    </row>
    <row r="14" spans="2:9" ht="4.5" customHeight="1"/>
    <row r="15" spans="2:9">
      <c r="B15" s="56" t="s">
        <v>11</v>
      </c>
      <c r="C15" s="57"/>
    </row>
  </sheetData>
  <mergeCells count="11">
    <mergeCell ref="B13:C13"/>
    <mergeCell ref="B1:I1"/>
    <mergeCell ref="B4:C5"/>
    <mergeCell ref="D4:D5"/>
    <mergeCell ref="E4:E5"/>
    <mergeCell ref="F4:I4"/>
    <mergeCell ref="B6:C6"/>
    <mergeCell ref="B7:C7"/>
    <mergeCell ref="B8:B10"/>
    <mergeCell ref="B11:C11"/>
    <mergeCell ref="B12:C12"/>
  </mergeCells>
  <phoneticPr fontId="10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  <ignoredErrors>
    <ignoredError sqref="D10 G10:I10" formulaRange="1"/>
    <ignoredError sqref="E6:E13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tabColor theme="5" tint="0.39997558519241921"/>
  </sheetPr>
  <dimension ref="B1:I15"/>
  <sheetViews>
    <sheetView showGridLines="0" defaultGridColor="0" colorId="22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22" sqref="D22"/>
    </sheetView>
  </sheetViews>
  <sheetFormatPr defaultColWidth="8.59765625" defaultRowHeight="13.2"/>
  <cols>
    <col min="1" max="1" width="1.59765625" style="1" customWidth="1"/>
    <col min="2" max="2" width="3.796875" style="2" customWidth="1"/>
    <col min="3" max="3" width="11.296875" style="1" customWidth="1"/>
    <col min="4" max="4" width="12.09765625" style="1" customWidth="1"/>
    <col min="5" max="5" width="8.09765625" style="1" customWidth="1"/>
    <col min="6" max="6" width="11.59765625" style="1" customWidth="1"/>
    <col min="7" max="7" width="10.59765625" style="1" customWidth="1"/>
    <col min="8" max="8" width="11.59765625" style="1" customWidth="1"/>
    <col min="9" max="9" width="15.59765625" style="1" customWidth="1"/>
    <col min="10" max="16384" width="8.59765625" style="1"/>
  </cols>
  <sheetData>
    <row r="1" spans="2:9" ht="23.4">
      <c r="B1" s="67" t="s">
        <v>12</v>
      </c>
      <c r="C1" s="67"/>
      <c r="D1" s="67"/>
      <c r="E1" s="67"/>
      <c r="F1" s="67"/>
      <c r="G1" s="67"/>
      <c r="H1" s="67"/>
      <c r="I1" s="67"/>
    </row>
    <row r="2" spans="2:9">
      <c r="D2" s="47"/>
      <c r="E2" s="47"/>
      <c r="F2" s="47"/>
      <c r="G2" s="47"/>
      <c r="H2" s="47"/>
      <c r="I2" s="48" t="s">
        <v>27</v>
      </c>
    </row>
    <row r="3" spans="2:9" ht="4.5" customHeight="1" thickBot="1">
      <c r="B3" s="3"/>
      <c r="C3" s="4"/>
      <c r="D3" s="49"/>
      <c r="E3" s="49"/>
      <c r="F3" s="49"/>
      <c r="G3" s="49"/>
      <c r="H3" s="49"/>
      <c r="I3" s="49"/>
    </row>
    <row r="4" spans="2:9" ht="16.5" customHeight="1">
      <c r="B4" s="68" t="s">
        <v>0</v>
      </c>
      <c r="C4" s="69"/>
      <c r="D4" s="83" t="s">
        <v>13</v>
      </c>
      <c r="E4" s="83" t="s">
        <v>4</v>
      </c>
      <c r="F4" s="85" t="s">
        <v>14</v>
      </c>
      <c r="G4" s="86"/>
      <c r="H4" s="86"/>
      <c r="I4" s="86"/>
    </row>
    <row r="5" spans="2:9" ht="16.5" customHeight="1">
      <c r="B5" s="70"/>
      <c r="C5" s="71"/>
      <c r="D5" s="84"/>
      <c r="E5" s="84"/>
      <c r="F5" s="50" t="s">
        <v>15</v>
      </c>
      <c r="G5" s="50" t="s">
        <v>2</v>
      </c>
      <c r="H5" s="50" t="s">
        <v>3</v>
      </c>
      <c r="I5" s="50" t="s">
        <v>1</v>
      </c>
    </row>
    <row r="6" spans="2:9" ht="16.5" customHeight="1">
      <c r="B6" s="60" t="s">
        <v>10</v>
      </c>
      <c r="C6" s="61"/>
      <c r="D6" s="39">
        <v>18617</v>
      </c>
      <c r="E6" s="40">
        <f t="shared" ref="E6:E13" si="0">F6/D6*100</f>
        <v>100</v>
      </c>
      <c r="F6" s="41">
        <f t="shared" ref="F6:F12" si="1">SUM(G6:I6)</f>
        <v>18617</v>
      </c>
      <c r="G6" s="42">
        <v>0</v>
      </c>
      <c r="H6" s="41">
        <v>18617</v>
      </c>
      <c r="I6" s="42">
        <v>0</v>
      </c>
    </row>
    <row r="7" spans="2:9" ht="16.5" customHeight="1">
      <c r="B7" s="60" t="s">
        <v>22</v>
      </c>
      <c r="C7" s="61"/>
      <c r="D7" s="39">
        <v>21250</v>
      </c>
      <c r="E7" s="40">
        <f t="shared" si="0"/>
        <v>100</v>
      </c>
      <c r="F7" s="41">
        <f t="shared" si="1"/>
        <v>21250</v>
      </c>
      <c r="G7" s="42">
        <v>0</v>
      </c>
      <c r="H7" s="41">
        <v>21250</v>
      </c>
      <c r="I7" s="42">
        <v>0</v>
      </c>
    </row>
    <row r="8" spans="2:9" ht="16.5" customHeight="1">
      <c r="B8" s="62" t="s">
        <v>5</v>
      </c>
      <c r="C8" s="46" t="s">
        <v>6</v>
      </c>
      <c r="D8" s="39">
        <v>17389</v>
      </c>
      <c r="E8" s="40">
        <f t="shared" si="0"/>
        <v>100</v>
      </c>
      <c r="F8" s="41">
        <f t="shared" si="1"/>
        <v>17389</v>
      </c>
      <c r="G8" s="42">
        <v>0</v>
      </c>
      <c r="H8" s="41">
        <v>17389</v>
      </c>
      <c r="I8" s="42">
        <v>0</v>
      </c>
    </row>
    <row r="9" spans="2:9" ht="16.5" customHeight="1">
      <c r="B9" s="63"/>
      <c r="C9" s="46" t="s">
        <v>7</v>
      </c>
      <c r="D9" s="39">
        <v>49082</v>
      </c>
      <c r="E9" s="40">
        <f t="shared" si="0"/>
        <v>96.10040340654416</v>
      </c>
      <c r="F9" s="41">
        <f t="shared" si="1"/>
        <v>47168</v>
      </c>
      <c r="G9" s="41">
        <v>631</v>
      </c>
      <c r="H9" s="41">
        <v>38712</v>
      </c>
      <c r="I9" s="41">
        <v>7825</v>
      </c>
    </row>
    <row r="10" spans="2:9" ht="16.5" customHeight="1">
      <c r="B10" s="64"/>
      <c r="C10" s="46" t="s">
        <v>16</v>
      </c>
      <c r="D10" s="39">
        <f>SUM(D8:D9)</f>
        <v>66471</v>
      </c>
      <c r="E10" s="40">
        <f t="shared" si="0"/>
        <v>97.120548810759573</v>
      </c>
      <c r="F10" s="41">
        <f t="shared" si="1"/>
        <v>64557</v>
      </c>
      <c r="G10" s="41">
        <f>SUM(G8:G9)</f>
        <v>631</v>
      </c>
      <c r="H10" s="41">
        <f>SUM(H8:H9)</f>
        <v>56101</v>
      </c>
      <c r="I10" s="41">
        <f>SUM(I8:I9)</f>
        <v>7825</v>
      </c>
    </row>
    <row r="11" spans="2:9" ht="16.5" customHeight="1">
      <c r="B11" s="60" t="s">
        <v>8</v>
      </c>
      <c r="C11" s="61"/>
      <c r="D11" s="39">
        <v>276786</v>
      </c>
      <c r="E11" s="40">
        <f t="shared" si="0"/>
        <v>88.943804961233582</v>
      </c>
      <c r="F11" s="41">
        <f t="shared" si="1"/>
        <v>246184</v>
      </c>
      <c r="G11" s="41">
        <v>1610</v>
      </c>
      <c r="H11" s="41">
        <v>163061</v>
      </c>
      <c r="I11" s="41">
        <v>81513</v>
      </c>
    </row>
    <row r="12" spans="2:9" ht="16.5" customHeight="1">
      <c r="B12" s="60" t="s">
        <v>9</v>
      </c>
      <c r="C12" s="61"/>
      <c r="D12" s="43">
        <v>2137524</v>
      </c>
      <c r="E12" s="44">
        <f t="shared" si="0"/>
        <v>86.632898624763982</v>
      </c>
      <c r="F12" s="41">
        <f t="shared" si="1"/>
        <v>1851799</v>
      </c>
      <c r="G12" s="45">
        <v>17936</v>
      </c>
      <c r="H12" s="45">
        <v>1160796</v>
      </c>
      <c r="I12" s="45">
        <v>673067</v>
      </c>
    </row>
    <row r="13" spans="2:9" ht="16.5" customHeight="1" thickBot="1">
      <c r="B13" s="65" t="s">
        <v>17</v>
      </c>
      <c r="C13" s="66"/>
      <c r="D13" s="8">
        <f>SUM(D6,D7,D10,D11,D12)</f>
        <v>2520648</v>
      </c>
      <c r="E13" s="9">
        <f t="shared" si="0"/>
        <v>87.374635411211727</v>
      </c>
      <c r="F13" s="10">
        <f>SUM(F6:F7,F10,F11,F12)</f>
        <v>2202407</v>
      </c>
      <c r="G13" s="10">
        <f>SUM(G6,G7,G10,G11,G12)</f>
        <v>20177</v>
      </c>
      <c r="H13" s="10">
        <f>SUM(H6,H7,H10,H11,H12)</f>
        <v>1419825</v>
      </c>
      <c r="I13" s="10">
        <f>SUM(I6,I7,I10,I11,I12)</f>
        <v>762405</v>
      </c>
    </row>
    <row r="14" spans="2:9" ht="4.5" customHeight="1"/>
    <row r="15" spans="2:9">
      <c r="B15" s="11" t="s">
        <v>11</v>
      </c>
      <c r="C15" s="12"/>
    </row>
  </sheetData>
  <mergeCells count="11">
    <mergeCell ref="B6:C6"/>
    <mergeCell ref="B1:I1"/>
    <mergeCell ref="B4:C5"/>
    <mergeCell ref="D4:D5"/>
    <mergeCell ref="E4:E5"/>
    <mergeCell ref="F4:I4"/>
    <mergeCell ref="B7:C7"/>
    <mergeCell ref="B8:B10"/>
    <mergeCell ref="B11:C11"/>
    <mergeCell ref="B12:C12"/>
    <mergeCell ref="B13:C13"/>
  </mergeCells>
  <phoneticPr fontId="10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tabColor theme="5" tint="0.39997558519241921"/>
  </sheetPr>
  <dimension ref="B1:I15"/>
  <sheetViews>
    <sheetView showGridLines="0" defaultGridColor="0" colorId="22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17" sqref="E17"/>
    </sheetView>
  </sheetViews>
  <sheetFormatPr defaultColWidth="8.59765625" defaultRowHeight="13.2"/>
  <cols>
    <col min="1" max="1" width="1.59765625" style="1" customWidth="1"/>
    <col min="2" max="2" width="3.796875" style="2" customWidth="1"/>
    <col min="3" max="3" width="11.296875" style="1" customWidth="1"/>
    <col min="4" max="4" width="12.09765625" style="1" customWidth="1"/>
    <col min="5" max="5" width="8.09765625" style="1" customWidth="1"/>
    <col min="6" max="6" width="11.59765625" style="1" customWidth="1"/>
    <col min="7" max="7" width="10.59765625" style="1" customWidth="1"/>
    <col min="8" max="8" width="11.59765625" style="1" customWidth="1"/>
    <col min="9" max="9" width="15.59765625" style="1" customWidth="1"/>
    <col min="10" max="16384" width="8.59765625" style="1"/>
  </cols>
  <sheetData>
    <row r="1" spans="2:9" ht="23.4">
      <c r="B1" s="67" t="s">
        <v>12</v>
      </c>
      <c r="C1" s="67"/>
      <c r="D1" s="67"/>
      <c r="E1" s="67"/>
      <c r="F1" s="67"/>
      <c r="G1" s="67"/>
      <c r="H1" s="67"/>
      <c r="I1" s="67"/>
    </row>
    <row r="2" spans="2:9">
      <c r="D2" s="47"/>
      <c r="E2" s="47"/>
      <c r="F2" s="47"/>
      <c r="G2" s="47"/>
      <c r="H2" s="47"/>
      <c r="I2" s="48" t="s">
        <v>26</v>
      </c>
    </row>
    <row r="3" spans="2:9" ht="4.5" customHeight="1" thickBot="1">
      <c r="B3" s="3"/>
      <c r="C3" s="4"/>
      <c r="D3" s="49"/>
      <c r="E3" s="49"/>
      <c r="F3" s="49"/>
      <c r="G3" s="49"/>
      <c r="H3" s="49"/>
      <c r="I3" s="49"/>
    </row>
    <row r="4" spans="2:9" ht="16.5" customHeight="1">
      <c r="B4" s="68" t="s">
        <v>0</v>
      </c>
      <c r="C4" s="69"/>
      <c r="D4" s="83" t="s">
        <v>13</v>
      </c>
      <c r="E4" s="83" t="s">
        <v>4</v>
      </c>
      <c r="F4" s="85" t="s">
        <v>14</v>
      </c>
      <c r="G4" s="86"/>
      <c r="H4" s="86"/>
      <c r="I4" s="86"/>
    </row>
    <row r="5" spans="2:9" ht="16.5" customHeight="1">
      <c r="B5" s="70"/>
      <c r="C5" s="71"/>
      <c r="D5" s="84"/>
      <c r="E5" s="84"/>
      <c r="F5" s="50" t="s">
        <v>15</v>
      </c>
      <c r="G5" s="50" t="s">
        <v>2</v>
      </c>
      <c r="H5" s="50" t="s">
        <v>3</v>
      </c>
      <c r="I5" s="50" t="s">
        <v>1</v>
      </c>
    </row>
    <row r="6" spans="2:9" ht="16.5" customHeight="1">
      <c r="B6" s="60" t="s">
        <v>10</v>
      </c>
      <c r="C6" s="61"/>
      <c r="D6" s="39">
        <v>18617</v>
      </c>
      <c r="E6" s="40">
        <f t="shared" ref="E6:E13" si="0">F6/D6*100</f>
        <v>100</v>
      </c>
      <c r="F6" s="41">
        <f t="shared" ref="F6:F11" si="1">SUM(G6:I6)</f>
        <v>18617</v>
      </c>
      <c r="G6" s="42">
        <v>0</v>
      </c>
      <c r="H6" s="41">
        <v>18617</v>
      </c>
      <c r="I6" s="42">
        <v>0</v>
      </c>
    </row>
    <row r="7" spans="2:9" ht="16.5" customHeight="1">
      <c r="B7" s="60" t="s">
        <v>22</v>
      </c>
      <c r="C7" s="61"/>
      <c r="D7" s="39">
        <v>21250</v>
      </c>
      <c r="E7" s="40">
        <f t="shared" si="0"/>
        <v>100</v>
      </c>
      <c r="F7" s="41">
        <f t="shared" si="1"/>
        <v>21250</v>
      </c>
      <c r="G7" s="42">
        <v>0</v>
      </c>
      <c r="H7" s="41">
        <v>21250</v>
      </c>
      <c r="I7" s="42">
        <v>0</v>
      </c>
    </row>
    <row r="8" spans="2:9" ht="16.5" customHeight="1">
      <c r="B8" s="62" t="s">
        <v>5</v>
      </c>
      <c r="C8" s="46" t="s">
        <v>6</v>
      </c>
      <c r="D8" s="39">
        <v>17389</v>
      </c>
      <c r="E8" s="40">
        <f t="shared" si="0"/>
        <v>100</v>
      </c>
      <c r="F8" s="41">
        <f t="shared" si="1"/>
        <v>17389</v>
      </c>
      <c r="G8" s="42">
        <v>0</v>
      </c>
      <c r="H8" s="41">
        <v>17389</v>
      </c>
      <c r="I8" s="42">
        <v>0</v>
      </c>
    </row>
    <row r="9" spans="2:9" ht="16.5" customHeight="1">
      <c r="B9" s="63"/>
      <c r="C9" s="46" t="s">
        <v>7</v>
      </c>
      <c r="D9" s="39">
        <v>49082</v>
      </c>
      <c r="E9" s="40">
        <f t="shared" si="0"/>
        <v>96.10040340654416</v>
      </c>
      <c r="F9" s="41">
        <f t="shared" si="1"/>
        <v>47168</v>
      </c>
      <c r="G9" s="41">
        <v>631</v>
      </c>
      <c r="H9" s="41">
        <v>38712</v>
      </c>
      <c r="I9" s="41">
        <v>7825</v>
      </c>
    </row>
    <row r="10" spans="2:9" ht="16.5" customHeight="1">
      <c r="B10" s="64"/>
      <c r="C10" s="46" t="s">
        <v>16</v>
      </c>
      <c r="D10" s="39">
        <f>SUM(D8:D9)</f>
        <v>66471</v>
      </c>
      <c r="E10" s="40">
        <f t="shared" si="0"/>
        <v>97.120548810759573</v>
      </c>
      <c r="F10" s="41">
        <f t="shared" si="1"/>
        <v>64557</v>
      </c>
      <c r="G10" s="41">
        <f>SUM(G8:G9)</f>
        <v>631</v>
      </c>
      <c r="H10" s="41">
        <f>SUM(H8:H9)</f>
        <v>56101</v>
      </c>
      <c r="I10" s="41">
        <f>SUM(I8:I9)</f>
        <v>7825</v>
      </c>
    </row>
    <row r="11" spans="2:9" ht="16.5" customHeight="1">
      <c r="B11" s="60" t="s">
        <v>8</v>
      </c>
      <c r="C11" s="61"/>
      <c r="D11" s="39">
        <v>276786</v>
      </c>
      <c r="E11" s="40">
        <f t="shared" si="0"/>
        <v>88.691624576387525</v>
      </c>
      <c r="F11" s="41">
        <f t="shared" si="1"/>
        <v>245486</v>
      </c>
      <c r="G11" s="41">
        <v>1610</v>
      </c>
      <c r="H11" s="41">
        <v>162363</v>
      </c>
      <c r="I11" s="41">
        <v>81513</v>
      </c>
    </row>
    <row r="12" spans="2:9" ht="16.5" customHeight="1">
      <c r="B12" s="60" t="s">
        <v>9</v>
      </c>
      <c r="C12" s="61"/>
      <c r="D12" s="43">
        <v>2137563</v>
      </c>
      <c r="E12" s="44">
        <f t="shared" si="0"/>
        <v>86.511789360126457</v>
      </c>
      <c r="F12" s="45">
        <v>1849244</v>
      </c>
      <c r="G12" s="45">
        <v>17222</v>
      </c>
      <c r="H12" s="45">
        <v>1158267</v>
      </c>
      <c r="I12" s="45">
        <v>673756</v>
      </c>
    </row>
    <row r="13" spans="2:9" ht="16.5" customHeight="1" thickBot="1">
      <c r="B13" s="65" t="s">
        <v>17</v>
      </c>
      <c r="C13" s="66"/>
      <c r="D13" s="8">
        <f>SUM(D6,D7,D10,D11,D12)</f>
        <v>2520687</v>
      </c>
      <c r="E13" s="9">
        <f t="shared" si="0"/>
        <v>87.244231433732153</v>
      </c>
      <c r="F13" s="10">
        <f>SUM(F6:F7,F10,F11,F12)</f>
        <v>2199154</v>
      </c>
      <c r="G13" s="10">
        <f>SUM(G6,G7,G10,G11,G12)</f>
        <v>19463</v>
      </c>
      <c r="H13" s="10">
        <f>SUM(H6,H7,H10,H11,H12)</f>
        <v>1416598</v>
      </c>
      <c r="I13" s="10">
        <f>SUM(I6,I7,I10,I11,I12)</f>
        <v>763094</v>
      </c>
    </row>
    <row r="14" spans="2:9" ht="4.5" customHeight="1"/>
    <row r="15" spans="2:9">
      <c r="B15" s="11" t="s">
        <v>11</v>
      </c>
      <c r="C15" s="12"/>
    </row>
  </sheetData>
  <mergeCells count="11">
    <mergeCell ref="B13:C13"/>
    <mergeCell ref="B6:C6"/>
    <mergeCell ref="B7:C7"/>
    <mergeCell ref="B8:B10"/>
    <mergeCell ref="B11:C11"/>
    <mergeCell ref="B12:C12"/>
    <mergeCell ref="B1:I1"/>
    <mergeCell ref="B4:C5"/>
    <mergeCell ref="D4:D5"/>
    <mergeCell ref="E4:E5"/>
    <mergeCell ref="F4:I4"/>
  </mergeCells>
  <phoneticPr fontId="10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  <ignoredErrors>
    <ignoredError sqref="D10" formulaRange="1"/>
    <ignoredError sqref="G10:I10" formula="1" formulaRange="1"/>
    <ignoredError sqref="E6:E12" evalError="1"/>
    <ignoredError sqref="E13" evalError="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>
    <tabColor theme="5" tint="0.39997558519241921"/>
  </sheetPr>
  <dimension ref="B1:I15"/>
  <sheetViews>
    <sheetView showGridLines="0" defaultGridColor="0" colorId="22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F12" sqref="F12"/>
    </sheetView>
  </sheetViews>
  <sheetFormatPr defaultColWidth="8.59765625" defaultRowHeight="13.2"/>
  <cols>
    <col min="1" max="1" width="1.59765625" style="1" customWidth="1"/>
    <col min="2" max="2" width="3.796875" style="2" customWidth="1"/>
    <col min="3" max="3" width="11.296875" style="1" customWidth="1"/>
    <col min="4" max="4" width="12.09765625" style="1" customWidth="1"/>
    <col min="5" max="5" width="8.09765625" style="1" customWidth="1"/>
    <col min="6" max="6" width="11.59765625" style="1" customWidth="1"/>
    <col min="7" max="7" width="10.59765625" style="1" customWidth="1"/>
    <col min="8" max="8" width="11.59765625" style="1" customWidth="1"/>
    <col min="9" max="9" width="15.59765625" style="1" customWidth="1"/>
    <col min="10" max="16384" width="8.59765625" style="1"/>
  </cols>
  <sheetData>
    <row r="1" spans="2:9" ht="23.4">
      <c r="B1" s="67" t="s">
        <v>12</v>
      </c>
      <c r="C1" s="67"/>
      <c r="D1" s="67"/>
      <c r="E1" s="67"/>
      <c r="F1" s="67"/>
      <c r="G1" s="67"/>
      <c r="H1" s="67"/>
      <c r="I1" s="67"/>
    </row>
    <row r="2" spans="2:9">
      <c r="I2" s="19" t="s">
        <v>25</v>
      </c>
    </row>
    <row r="3" spans="2:9" ht="4.5" customHeight="1" thickBot="1">
      <c r="B3" s="3"/>
      <c r="C3" s="4"/>
      <c r="D3" s="4"/>
      <c r="E3" s="4"/>
      <c r="F3" s="4"/>
      <c r="G3" s="4"/>
      <c r="H3" s="4"/>
      <c r="I3" s="4"/>
    </row>
    <row r="4" spans="2:9" ht="16.5" customHeight="1">
      <c r="B4" s="68" t="s">
        <v>0</v>
      </c>
      <c r="C4" s="69"/>
      <c r="D4" s="72" t="s">
        <v>13</v>
      </c>
      <c r="E4" s="72" t="s">
        <v>4</v>
      </c>
      <c r="F4" s="74" t="s">
        <v>14</v>
      </c>
      <c r="G4" s="75"/>
      <c r="H4" s="75"/>
      <c r="I4" s="75"/>
    </row>
    <row r="5" spans="2:9" ht="16.5" customHeight="1">
      <c r="B5" s="70"/>
      <c r="C5" s="71"/>
      <c r="D5" s="73"/>
      <c r="E5" s="73"/>
      <c r="F5" s="5" t="s">
        <v>15</v>
      </c>
      <c r="G5" s="5" t="s">
        <v>2</v>
      </c>
      <c r="H5" s="5" t="s">
        <v>3</v>
      </c>
      <c r="I5" s="5" t="s">
        <v>1</v>
      </c>
    </row>
    <row r="6" spans="2:9" ht="16.5" customHeight="1">
      <c r="B6" s="60" t="s">
        <v>10</v>
      </c>
      <c r="C6" s="61"/>
      <c r="D6" s="39">
        <v>18617</v>
      </c>
      <c r="E6" s="40">
        <f t="shared" ref="E6:E13" si="0">F6/D6*100</f>
        <v>100</v>
      </c>
      <c r="F6" s="41">
        <f t="shared" ref="F6:F12" si="1">SUM(G6:I6)</f>
        <v>18617</v>
      </c>
      <c r="G6" s="42">
        <v>0</v>
      </c>
      <c r="H6" s="41">
        <v>18617</v>
      </c>
      <c r="I6" s="42">
        <v>0</v>
      </c>
    </row>
    <row r="7" spans="2:9" ht="16.5" customHeight="1">
      <c r="B7" s="60" t="s">
        <v>22</v>
      </c>
      <c r="C7" s="61"/>
      <c r="D7" s="39">
        <v>21250</v>
      </c>
      <c r="E7" s="40">
        <f t="shared" si="0"/>
        <v>100</v>
      </c>
      <c r="F7" s="41">
        <f>SUM(G7:I7)</f>
        <v>21250</v>
      </c>
      <c r="G7" s="42">
        <v>0</v>
      </c>
      <c r="H7" s="41">
        <v>21250</v>
      </c>
      <c r="I7" s="42">
        <v>0</v>
      </c>
    </row>
    <row r="8" spans="2:9" ht="16.5" customHeight="1">
      <c r="B8" s="62" t="s">
        <v>5</v>
      </c>
      <c r="C8" s="46" t="s">
        <v>6</v>
      </c>
      <c r="D8" s="39">
        <v>17389</v>
      </c>
      <c r="E8" s="40">
        <f t="shared" si="0"/>
        <v>100</v>
      </c>
      <c r="F8" s="41">
        <f t="shared" si="1"/>
        <v>17389</v>
      </c>
      <c r="G8" s="42">
        <v>0</v>
      </c>
      <c r="H8" s="41">
        <v>17389</v>
      </c>
      <c r="I8" s="42">
        <v>0</v>
      </c>
    </row>
    <row r="9" spans="2:9" ht="16.5" customHeight="1">
      <c r="B9" s="63"/>
      <c r="C9" s="46" t="s">
        <v>7</v>
      </c>
      <c r="D9" s="39">
        <v>49082</v>
      </c>
      <c r="E9" s="40">
        <f t="shared" si="0"/>
        <v>96.10040340654416</v>
      </c>
      <c r="F9" s="41">
        <f t="shared" si="1"/>
        <v>47168</v>
      </c>
      <c r="G9" s="41">
        <v>631</v>
      </c>
      <c r="H9" s="41">
        <v>38712</v>
      </c>
      <c r="I9" s="41">
        <v>7825</v>
      </c>
    </row>
    <row r="10" spans="2:9" ht="16.5" customHeight="1">
      <c r="B10" s="64"/>
      <c r="C10" s="46" t="s">
        <v>16</v>
      </c>
      <c r="D10" s="39">
        <v>66471</v>
      </c>
      <c r="E10" s="40">
        <f t="shared" si="0"/>
        <v>97.120548810759573</v>
      </c>
      <c r="F10" s="41">
        <f>SUM(G10:I10)</f>
        <v>64557</v>
      </c>
      <c r="G10" s="41">
        <v>631</v>
      </c>
      <c r="H10" s="41">
        <v>56101</v>
      </c>
      <c r="I10" s="41">
        <v>7825</v>
      </c>
    </row>
    <row r="11" spans="2:9" ht="16.5" customHeight="1">
      <c r="B11" s="60" t="s">
        <v>8</v>
      </c>
      <c r="C11" s="61"/>
      <c r="D11" s="39">
        <v>276766</v>
      </c>
      <c r="E11" s="40">
        <f t="shared" si="0"/>
        <v>88.69080739686234</v>
      </c>
      <c r="F11" s="41">
        <f t="shared" si="1"/>
        <v>245466</v>
      </c>
      <c r="G11" s="41">
        <v>1610</v>
      </c>
      <c r="H11" s="41">
        <v>162343</v>
      </c>
      <c r="I11" s="41">
        <v>81513</v>
      </c>
    </row>
    <row r="12" spans="2:9" ht="16.5" customHeight="1">
      <c r="B12" s="60" t="s">
        <v>9</v>
      </c>
      <c r="C12" s="61"/>
      <c r="D12" s="43">
        <v>2133313</v>
      </c>
      <c r="E12" s="44">
        <f t="shared" si="0"/>
        <v>86.37944830411665</v>
      </c>
      <c r="F12" s="45">
        <f t="shared" si="1"/>
        <v>1842744</v>
      </c>
      <c r="G12" s="45">
        <v>17366</v>
      </c>
      <c r="H12" s="45">
        <v>1151134</v>
      </c>
      <c r="I12" s="45">
        <v>674244</v>
      </c>
    </row>
    <row r="13" spans="2:9" ht="16.5" customHeight="1" thickBot="1">
      <c r="B13" s="65" t="s">
        <v>17</v>
      </c>
      <c r="C13" s="66"/>
      <c r="D13" s="8">
        <f>SUM(D6,D7,D10,D11,D12)</f>
        <v>2516417</v>
      </c>
      <c r="E13" s="9">
        <f t="shared" si="0"/>
        <v>87.13317387380549</v>
      </c>
      <c r="F13" s="10">
        <f>SUM(F6,F7,F10,F11,F12)</f>
        <v>2192634</v>
      </c>
      <c r="G13" s="10">
        <f>SUM(G6,G7,G10,G11,G12)</f>
        <v>19607</v>
      </c>
      <c r="H13" s="10">
        <f>SUM(H6,H7,H10,H11,H12)</f>
        <v>1409445</v>
      </c>
      <c r="I13" s="10">
        <f>SUM(I6,I7,I10,I11,I12)</f>
        <v>763582</v>
      </c>
    </row>
    <row r="14" spans="2:9" ht="4.5" customHeight="1"/>
    <row r="15" spans="2:9">
      <c r="B15" s="11" t="s">
        <v>11</v>
      </c>
      <c r="C15" s="12"/>
    </row>
  </sheetData>
  <mergeCells count="11">
    <mergeCell ref="B13:C13"/>
    <mergeCell ref="B6:C6"/>
    <mergeCell ref="B7:C7"/>
    <mergeCell ref="B8:B10"/>
    <mergeCell ref="B11:C11"/>
    <mergeCell ref="B12:C12"/>
    <mergeCell ref="B1:I1"/>
    <mergeCell ref="B4:C5"/>
    <mergeCell ref="D4:D5"/>
    <mergeCell ref="E4:E5"/>
    <mergeCell ref="F4:I4"/>
  </mergeCells>
  <phoneticPr fontId="10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13</vt:i4>
      </vt:variant>
    </vt:vector>
  </HeadingPairs>
  <TitlesOfParts>
    <vt:vector baseType="lpstr" size="13">
      <vt:lpstr>R7</vt:lpstr>
      <vt:lpstr>R6</vt:lpstr>
      <vt:lpstr>R5</vt:lpstr>
      <vt:lpstr>R4</vt:lpstr>
      <vt:lpstr>R3</vt:lpstr>
      <vt:lpstr>R2</vt:lpstr>
      <vt:lpstr>R1</vt:lpstr>
      <vt:lpstr>Ｈ30</vt:lpstr>
      <vt:lpstr>Ｈ29</vt:lpstr>
      <vt:lpstr>Ｈ28</vt:lpstr>
      <vt:lpstr>Ｈ27</vt:lpstr>
      <vt:lpstr>Ｈ26</vt:lpstr>
      <vt:lpstr>Ｈ25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2026-08-10T01:37:54Z</dcterms:created>
  <dcterms:modified xsi:type="dcterms:W3CDTF">2026-08-14T07:55:38Z</dcterms:modified>
</cp:coreProperties>
</file>