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D0D46184-F104-4574-9130-8AFF254510C9}" revIDLastSave="0" xr10:uidLastSave="{00000000-0000-0000-0000-000000000000}"/>
  <bookViews>
    <workbookView activeTab="1" firstSheet="1" xr2:uid="{00000000-000D-0000-FFFF-FFFF00000000}" windowHeight="10368" windowWidth="15480" xWindow="32760" yWindow="408"/>
  </bookViews>
  <sheets>
    <sheet r:id="rId1" name="回復済み_Sheet1" sheetId="1" state="veryHidden"/>
    <sheet r:id="rId2" name="6-25" sheetId="3"/>
  </sheets>
  <calcPr calcId="191029"/>
</workbook>
</file>

<file path=xl/calcChain.xml><?xml version="1.0" encoding="utf-8"?>
<calcChain xmlns="http://schemas.openxmlformats.org/spreadsheetml/2006/main">
  <c r="I21" i="3" l="1"/>
  <c r="I20" i="3"/>
  <c r="I19" i="3"/>
  <c r="H21" i="3"/>
  <c r="H20" i="3"/>
  <c r="H19" i="3"/>
  <c r="J19" i="3"/>
  <c r="I9" i="3" l="1"/>
  <c r="J9" i="3"/>
  <c r="H9" i="3"/>
  <c r="H8" i="3"/>
  <c r="H17" i="3" l="1"/>
  <c r="I17" i="3"/>
  <c r="H16" i="3"/>
  <c r="I16" i="3"/>
  <c r="H15" i="3"/>
  <c r="I15" i="3"/>
  <c r="H14" i="3"/>
  <c r="I14" i="3"/>
  <c r="I8" i="3"/>
  <c r="H12" i="3"/>
  <c r="I12" i="3"/>
  <c r="H11" i="3"/>
  <c r="I11" i="3"/>
  <c r="H10" i="3"/>
  <c r="I10" i="3"/>
  <c r="J8" i="3"/>
  <c r="M21" i="3" l="1"/>
  <c r="J21" i="3"/>
  <c r="K20" i="3"/>
  <c r="L20" i="3"/>
  <c r="N20" i="3"/>
  <c r="O20" i="3"/>
  <c r="M8" i="3"/>
  <c r="K8" i="3"/>
  <c r="P21" i="3"/>
  <c r="O21" i="3"/>
  <c r="N21" i="3"/>
  <c r="L21" i="3"/>
  <c r="K21" i="3"/>
  <c r="O19" i="3"/>
  <c r="N19" i="3"/>
  <c r="L19" i="3"/>
  <c r="K19" i="3"/>
  <c r="P17" i="3"/>
  <c r="O17" i="3"/>
  <c r="N17" i="3"/>
  <c r="M17" i="3"/>
  <c r="L17" i="3"/>
  <c r="K17" i="3"/>
  <c r="J17" i="3"/>
  <c r="P16" i="3"/>
  <c r="O16" i="3"/>
  <c r="N16" i="3"/>
  <c r="M16" i="3"/>
  <c r="L16" i="3"/>
  <c r="K16" i="3"/>
  <c r="J16" i="3"/>
  <c r="P15" i="3"/>
  <c r="O15" i="3"/>
  <c r="N15" i="3"/>
  <c r="M15" i="3"/>
  <c r="L15" i="3"/>
  <c r="K15" i="3"/>
  <c r="J15" i="3"/>
  <c r="P14" i="3"/>
  <c r="O14" i="3"/>
  <c r="N14" i="3"/>
  <c r="M14" i="3"/>
  <c r="L14" i="3"/>
  <c r="K14" i="3"/>
  <c r="J14" i="3"/>
  <c r="P12" i="3"/>
  <c r="O12" i="3"/>
  <c r="N12" i="3"/>
  <c r="M12" i="3"/>
  <c r="L12" i="3"/>
  <c r="K12" i="3"/>
  <c r="J12" i="3"/>
  <c r="P11" i="3"/>
  <c r="O11" i="3"/>
  <c r="N11" i="3"/>
  <c r="M11" i="3"/>
  <c r="L11" i="3"/>
  <c r="K11" i="3"/>
  <c r="J11" i="3"/>
  <c r="P10" i="3"/>
  <c r="O10" i="3"/>
  <c r="N10" i="3"/>
  <c r="M10" i="3"/>
  <c r="L10" i="3"/>
  <c r="K10" i="3"/>
  <c r="J10" i="3"/>
  <c r="P9" i="3"/>
  <c r="O9" i="3"/>
  <c r="N9" i="3"/>
  <c r="M9" i="3"/>
  <c r="L9" i="3"/>
  <c r="K9" i="3"/>
  <c r="P8" i="3"/>
  <c r="O8" i="3"/>
  <c r="N8" i="3"/>
  <c r="L8" i="3"/>
  <c r="P6" i="3"/>
  <c r="O6" i="3"/>
  <c r="N6" i="3"/>
  <c r="M6" i="3"/>
  <c r="L6" i="3"/>
  <c r="K6" i="3"/>
</calcChain>
</file>

<file path=xl/sharedStrings.xml><?xml version="1.0" encoding="utf-8"?>
<sst xmlns="http://schemas.openxmlformats.org/spreadsheetml/2006/main" count="46" uniqueCount="37">
  <si>
    <t>（所有の関係）</t>
  </si>
  <si>
    <t xml:space="preserve">    持      ち     家</t>
  </si>
  <si>
    <t xml:space="preserve">    借             家</t>
  </si>
  <si>
    <t>（建  て  方）</t>
  </si>
  <si>
    <t xml:space="preserve">    一     戸      建</t>
  </si>
  <si>
    <t xml:space="preserve">    長     屋      建</t>
  </si>
  <si>
    <t xml:space="preserve">    共   同   住   宅</t>
  </si>
  <si>
    <t xml:space="preserve">    そ     の      他</t>
  </si>
  <si>
    <t>（構      造）</t>
  </si>
  <si>
    <t xml:space="preserve">    防   火   木   造</t>
  </si>
  <si>
    <t xml:space="preserve">    非     木      造</t>
  </si>
  <si>
    <t>区　　　　　分</t>
    <phoneticPr fontId="5"/>
  </si>
  <si>
    <t xml:space="preserve">    木造（防火木造は除く）</t>
    <phoneticPr fontId="5"/>
  </si>
  <si>
    <r>
      <t>資料：</t>
    </r>
    <r>
      <rPr>
        <sz val="11"/>
        <rFont val="ＭＳ Ｐ明朝"/>
        <family val="1"/>
        <charset val="128"/>
      </rPr>
      <t>住宅・土地統計調査</t>
    </r>
    <rPh sb="6" eb="8">
      <t>トチ</t>
    </rPh>
    <phoneticPr fontId="5"/>
  </si>
  <si>
    <t>各年10月1日現在 （単位：戸）</t>
    <rPh sb="7" eb="9">
      <t>ゲンザイ</t>
    </rPh>
    <phoneticPr fontId="5"/>
  </si>
  <si>
    <t>増　　　加　　　数</t>
    <phoneticPr fontId="5"/>
  </si>
  <si>
    <t>増　　　加　　　率（％）</t>
    <phoneticPr fontId="5"/>
  </si>
  <si>
    <t>構　　　成</t>
    <phoneticPr fontId="5"/>
  </si>
  <si>
    <t>　　　比 （％）</t>
    <phoneticPr fontId="5"/>
  </si>
  <si>
    <t xml:space="preserve">    住宅総数（居住世帯あり）</t>
    <rPh sb="9" eb="11">
      <t>キョジュウ</t>
    </rPh>
    <rPh sb="11" eb="13">
      <t>セタイ</t>
    </rPh>
    <phoneticPr fontId="5"/>
  </si>
  <si>
    <t xml:space="preserve">    　公営・公団・公社の借家</t>
    <phoneticPr fontId="5"/>
  </si>
  <si>
    <t xml:space="preserve">   　 民   営   借   家 </t>
    <phoneticPr fontId="5"/>
  </si>
  <si>
    <t xml:space="preserve">  　  給   与   住   宅</t>
    <phoneticPr fontId="5"/>
  </si>
  <si>
    <r>
      <t>　　　</t>
    </r>
    <r>
      <rPr>
        <sz val="11"/>
        <rFont val="ＭＳ Ｐ明朝"/>
        <family val="1"/>
        <charset val="128"/>
      </rPr>
      <t>として表章した。したがって、表中の個々の数字の合計が必ずしも総数とは一致しない。</t>
    </r>
    <phoneticPr fontId="5"/>
  </si>
  <si>
    <t>25年</t>
    <phoneticPr fontId="5"/>
  </si>
  <si>
    <t>実　　　数</t>
    <rPh sb="0" eb="1">
      <t>ジツ</t>
    </rPh>
    <rPh sb="4" eb="5">
      <t>スウ</t>
    </rPh>
    <phoneticPr fontId="5"/>
  </si>
  <si>
    <t>平成20年
～25年</t>
    <rPh sb="0" eb="2">
      <t>ヘイセイ</t>
    </rPh>
    <phoneticPr fontId="5"/>
  </si>
  <si>
    <t>６-２５　住宅の所有の関係・建て方・構造別住宅数の推移</t>
    <phoneticPr fontId="5"/>
  </si>
  <si>
    <t>30年</t>
    <phoneticPr fontId="5"/>
  </si>
  <si>
    <t>平成25年
～30年</t>
    <rPh sb="0" eb="2">
      <t>ヘイセイ</t>
    </rPh>
    <phoneticPr fontId="5"/>
  </si>
  <si>
    <t>令和５年</t>
    <rPh sb="0" eb="2">
      <t>レイワ</t>
    </rPh>
    <rPh sb="3" eb="4">
      <t>ネン</t>
    </rPh>
    <phoneticPr fontId="5"/>
  </si>
  <si>
    <t>平成20年</t>
    <rPh sb="0" eb="2">
      <t>ヘイセイ</t>
    </rPh>
    <phoneticPr fontId="5"/>
  </si>
  <si>
    <t>平成30年
～令和５年</t>
    <rPh sb="0" eb="2">
      <t>ヘイセイ</t>
    </rPh>
    <rPh sb="7" eb="9">
      <t>レイワ</t>
    </rPh>
    <phoneticPr fontId="5"/>
  </si>
  <si>
    <t>平成30年
～令和５年</t>
    <rPh sb="0" eb="2">
      <t>ヘイセイ</t>
    </rPh>
    <rPh sb="7" eb="9">
      <t>レイワ</t>
    </rPh>
    <rPh sb="10" eb="11">
      <t>ネン</t>
    </rPh>
    <phoneticPr fontId="5"/>
  </si>
  <si>
    <t>※</t>
    <phoneticPr fontId="5"/>
  </si>
  <si>
    <r>
      <t>注１：</t>
    </r>
    <r>
      <rPr>
        <sz val="11"/>
        <rFont val="ＭＳ Ｐ明朝"/>
        <family val="1"/>
        <charset val="128"/>
      </rPr>
      <t>掲載表の数値は、標本調査による推定値であるため、1位を四捨五入して10位までを有効数字</t>
    </r>
    <rPh sb="3" eb="5">
      <t>ケイサイ</t>
    </rPh>
    <rPh sb="5" eb="6">
      <t>ヒョウ</t>
    </rPh>
    <rPh sb="7" eb="9">
      <t>スウチ</t>
    </rPh>
    <rPh sb="11" eb="13">
      <t>ヒョウホン</t>
    </rPh>
    <rPh sb="20" eb="21">
      <t>チ</t>
    </rPh>
    <rPh sb="30" eb="34">
      <t>シシャゴニュウ</t>
    </rPh>
    <rPh sb="44" eb="46">
      <t>スウジ</t>
    </rPh>
    <phoneticPr fontId="5"/>
  </si>
  <si>
    <t>注２：令和５年住宅土地統計調査は 「木造（防火木造を除く）」と「防火木造」の２区分を統合した。</t>
    <rPh sb="3" eb="5">
      <t>レイワ</t>
    </rPh>
    <rPh sb="6" eb="7">
      <t>ネン</t>
    </rPh>
    <rPh sb="7" eb="15">
      <t>ジュウタクトチトウケイチョウサ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</si>
</sst>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0"/>
      </bottom>
      <diagonal/>
    </border>
  </borders>
  <cellStyleXfs count="8">
    <xf numFmtId="0" fontId="0" fillId="0" borderId="0"/>
    <xf numFmtId="177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0" fillId="0" borderId="0">
      <alignment vertical="center"/>
    </xf>
    <xf numFmtId="0" fontId="1" fillId="0" borderId="0"/>
    <xf numFmtId="9" fontId="12" fillId="0" borderId="0" applyFont="0" applyFill="0" applyBorder="0" applyAlignment="0" applyProtection="0">
      <alignment vertical="center"/>
    </xf>
  </cellStyleXfs>
  <cellXfs count="47">
    <xf numFmtId="0" fontId="0" fillId="0" borderId="0" xfId="0"/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37" fontId="7" fillId="0" borderId="0" xfId="0" applyNumberFormat="1" applyFont="1" applyAlignment="1" applyProtection="1">
      <alignment vertical="center"/>
    </xf>
    <xf numFmtId="176" fontId="7" fillId="0" borderId="0" xfId="0" applyNumberFormat="1" applyFont="1" applyAlignment="1" applyProtection="1">
      <alignment vertical="center"/>
    </xf>
    <xf numFmtId="37" fontId="7" fillId="0" borderId="5" xfId="0" applyNumberFormat="1" applyFont="1" applyBorder="1" applyAlignment="1" applyProtection="1">
      <alignment vertical="center"/>
    </xf>
    <xf numFmtId="176" fontId="7" fillId="0" borderId="5" xfId="0" applyNumberFormat="1" applyFont="1" applyBorder="1" applyAlignment="1" applyProtection="1">
      <alignment vertical="center"/>
    </xf>
    <xf numFmtId="0" fontId="7" fillId="0" borderId="6" xfId="0" applyFont="1" applyBorder="1" applyAlignment="1">
      <alignment vertical="center"/>
    </xf>
    <xf numFmtId="37" fontId="7" fillId="0" borderId="0" xfId="0" applyNumberFormat="1" applyFont="1" applyBorder="1" applyAlignment="1" applyProtection="1">
      <alignment vertical="center"/>
    </xf>
    <xf numFmtId="176" fontId="7" fillId="0" borderId="0" xfId="0" applyNumberFormat="1" applyFont="1" applyBorder="1" applyAlignment="1" applyProtection="1">
      <alignment vertical="center"/>
    </xf>
    <xf numFmtId="37" fontId="7" fillId="0" borderId="0" xfId="0" applyNumberFormat="1" applyFont="1" applyAlignment="1" applyProtection="1">
      <alignment horizontal="right" vertical="center"/>
    </xf>
    <xf numFmtId="176" fontId="7" fillId="0" borderId="0" xfId="0" applyNumberFormat="1" applyFont="1" applyAlignment="1" applyProtection="1">
      <alignment horizontal="right" vertical="center"/>
    </xf>
    <xf numFmtId="0" fontId="7" fillId="0" borderId="7" xfId="0" applyFont="1" applyBorder="1" applyAlignment="1">
      <alignment vertical="center"/>
    </xf>
    <xf numFmtId="37" fontId="7" fillId="0" borderId="8" xfId="0" applyNumberFormat="1" applyFont="1" applyBorder="1" applyAlignment="1" applyProtection="1">
      <alignment vertical="center"/>
    </xf>
    <xf numFmtId="176" fontId="7" fillId="0" borderId="8" xfId="0" applyNumberFormat="1" applyFont="1" applyBorder="1" applyAlignment="1" applyProtection="1">
      <alignment vertical="center"/>
    </xf>
    <xf numFmtId="176" fontId="7" fillId="0" borderId="8" xfId="0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37" fontId="9" fillId="0" borderId="0" xfId="0" applyNumberFormat="1" applyFont="1" applyFill="1" applyAlignment="1" applyProtection="1">
      <alignment vertical="center"/>
    </xf>
    <xf numFmtId="0" fontId="7" fillId="0" borderId="16" xfId="0" applyFont="1" applyBorder="1" applyAlignment="1">
      <alignment vertical="center"/>
    </xf>
    <xf numFmtId="37" fontId="11" fillId="2" borderId="0" xfId="5" applyNumberFormat="1" applyFont="1" applyFill="1" applyAlignment="1">
      <alignment horizontal="right"/>
    </xf>
    <xf numFmtId="37" fontId="9" fillId="2" borderId="0" xfId="0" applyNumberFormat="1" applyFont="1" applyFill="1" applyAlignment="1" applyProtection="1">
      <alignment vertical="center"/>
    </xf>
    <xf numFmtId="37" fontId="11" fillId="2" borderId="0" xfId="5" applyNumberFormat="1" applyFont="1" applyFill="1" applyBorder="1" applyAlignment="1">
      <alignment horizontal="right"/>
    </xf>
    <xf numFmtId="176" fontId="7" fillId="0" borderId="0" xfId="0" applyNumberFormat="1" applyFont="1" applyBorder="1" applyAlignment="1" applyProtection="1">
      <alignment horizontal="right" vertical="center"/>
    </xf>
    <xf numFmtId="37" fontId="11" fillId="0" borderId="0" xfId="0" applyNumberFormat="1" applyFont="1" applyAlignment="1">
      <alignment horizontal="right"/>
    </xf>
    <xf numFmtId="176" fontId="7" fillId="0" borderId="17" xfId="7" applyNumberFormat="1" applyFont="1" applyBorder="1" applyAlignment="1" applyProtection="1">
      <alignment horizontal="right" vertical="center"/>
    </xf>
    <xf numFmtId="176" fontId="7" fillId="0" borderId="8" xfId="7" applyNumberFormat="1" applyFont="1" applyBorder="1" applyAlignment="1" applyProtection="1">
      <alignment horizontal="right" vertical="center"/>
    </xf>
    <xf numFmtId="37" fontId="11" fillId="2" borderId="0" xfId="5" applyNumberFormat="1" applyFont="1" applyFill="1" applyAlignment="1">
      <alignment horizontal="right" vertical="center"/>
    </xf>
    <xf numFmtId="176" fontId="7" fillId="0" borderId="0" xfId="0" applyNumberFormat="1" applyFont="1" applyAlignment="1" applyProtection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</cellXfs>
  <cellStyles count="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7" builtinId="5"/>
    <cellStyle name="標準" xfId="0" builtinId="0"/>
    <cellStyle name="標準_Sheet3_1" xfId="5" xr:uid="{00000000-0005-0000-0000-000006000000}"/>
    <cellStyle name="未定義" xfId="6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B1:P26"/>
  <sheetViews>
    <sheetView showGridLines="0" tabSelected="1" defaultGridColor="0" colorId="22" zoomScaleNormal="100" workbookViewId="0">
      <selection activeCell="J29" sqref="J29"/>
    </sheetView>
  </sheetViews>
  <sheetFormatPr defaultColWidth="9.59765625" defaultRowHeight="13.2"/>
  <cols>
    <col min="1" max="1" width="1.59765625" style="16" customWidth="1"/>
    <col min="2" max="2" width="23.69921875" style="16" customWidth="1"/>
    <col min="3" max="16" width="10.59765625" style="16" customWidth="1"/>
    <col min="17" max="16384" width="9.59765625" style="16"/>
  </cols>
  <sheetData>
    <row r="1" spans="2:16" ht="23.4">
      <c r="B1" s="41" t="s">
        <v>27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26"/>
    </row>
    <row r="2" spans="2:16">
      <c r="G2" s="22"/>
      <c r="H2" s="22"/>
      <c r="I2" s="22"/>
      <c r="J2" s="22"/>
      <c r="P2" s="17" t="s">
        <v>14</v>
      </c>
    </row>
    <row r="3" spans="2:16" ht="4.5" customHeight="1" thickBot="1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2:16" ht="14.25" customHeight="1">
      <c r="B4" s="42" t="s">
        <v>11</v>
      </c>
      <c r="C4" s="44" t="s">
        <v>25</v>
      </c>
      <c r="D4" s="44"/>
      <c r="E4" s="44"/>
      <c r="F4" s="44"/>
      <c r="G4" s="45" t="s">
        <v>17</v>
      </c>
      <c r="H4" s="46"/>
      <c r="I4" s="20" t="s">
        <v>18</v>
      </c>
      <c r="J4" s="21"/>
      <c r="K4" s="38" t="s">
        <v>15</v>
      </c>
      <c r="L4" s="39"/>
      <c r="M4" s="40"/>
      <c r="N4" s="38" t="s">
        <v>16</v>
      </c>
      <c r="O4" s="39"/>
      <c r="P4" s="39"/>
    </row>
    <row r="5" spans="2:16" ht="26.4">
      <c r="B5" s="43"/>
      <c r="C5" s="1" t="s">
        <v>31</v>
      </c>
      <c r="D5" s="1" t="s">
        <v>24</v>
      </c>
      <c r="E5" s="1" t="s">
        <v>28</v>
      </c>
      <c r="F5" s="1" t="s">
        <v>30</v>
      </c>
      <c r="G5" s="23" t="s">
        <v>31</v>
      </c>
      <c r="H5" s="23" t="s">
        <v>24</v>
      </c>
      <c r="I5" s="23" t="s">
        <v>28</v>
      </c>
      <c r="J5" s="23" t="s">
        <v>30</v>
      </c>
      <c r="K5" s="25" t="s">
        <v>26</v>
      </c>
      <c r="L5" s="25" t="s">
        <v>29</v>
      </c>
      <c r="M5" s="25" t="s">
        <v>32</v>
      </c>
      <c r="N5" s="25" t="s">
        <v>26</v>
      </c>
      <c r="O5" s="25" t="s">
        <v>29</v>
      </c>
      <c r="P5" s="25" t="s">
        <v>33</v>
      </c>
    </row>
    <row r="6" spans="2:16">
      <c r="B6" s="2" t="s">
        <v>19</v>
      </c>
      <c r="C6" s="3">
        <v>132140</v>
      </c>
      <c r="D6" s="3">
        <v>135870</v>
      </c>
      <c r="E6" s="3">
        <v>148420</v>
      </c>
      <c r="F6" s="29">
        <v>155100</v>
      </c>
      <c r="G6" s="4">
        <v>100</v>
      </c>
      <c r="H6" s="4">
        <v>100</v>
      </c>
      <c r="I6" s="4">
        <v>100</v>
      </c>
      <c r="J6" s="4">
        <v>100</v>
      </c>
      <c r="K6" s="5">
        <f>D6-C6</f>
        <v>3730</v>
      </c>
      <c r="L6" s="3">
        <f>E6-D6</f>
        <v>12550</v>
      </c>
      <c r="M6" s="3">
        <f>F6-E6</f>
        <v>6680</v>
      </c>
      <c r="N6" s="6">
        <f>(D6-C6)/C6*100</f>
        <v>2.8227637354321171</v>
      </c>
      <c r="O6" s="6">
        <f>(E6-D6)/D6*100</f>
        <v>9.2367704423345831</v>
      </c>
      <c r="P6" s="6">
        <f>(F6-E6)/E6*100</f>
        <v>4.5007411400080857</v>
      </c>
    </row>
    <row r="7" spans="2:16">
      <c r="B7" s="7" t="s">
        <v>0</v>
      </c>
      <c r="C7" s="3"/>
      <c r="D7" s="3"/>
      <c r="E7" s="3"/>
      <c r="F7" s="27"/>
      <c r="G7" s="4"/>
      <c r="H7" s="4"/>
      <c r="I7" s="4"/>
      <c r="J7" s="4"/>
      <c r="K7" s="8"/>
      <c r="L7" s="3"/>
      <c r="M7" s="3"/>
      <c r="N7" s="9"/>
      <c r="O7" s="9"/>
      <c r="P7" s="9"/>
    </row>
    <row r="8" spans="2:16">
      <c r="B8" s="7" t="s">
        <v>1</v>
      </c>
      <c r="C8" s="3">
        <v>80920</v>
      </c>
      <c r="D8" s="3">
        <v>89050</v>
      </c>
      <c r="E8" s="3">
        <v>95860</v>
      </c>
      <c r="F8" s="33">
        <v>100820</v>
      </c>
      <c r="G8" s="4">
        <v>61.23808082336916</v>
      </c>
      <c r="H8" s="4">
        <f>D8/D6*100</f>
        <v>65.540590270111139</v>
      </c>
      <c r="I8" s="4">
        <f t="shared" ref="I8" si="0">E8/E6*100</f>
        <v>64.586982886403462</v>
      </c>
      <c r="J8" s="4">
        <f>F8/F6*100</f>
        <v>65.003223726627979</v>
      </c>
      <c r="K8" s="8">
        <f>D8-C8</f>
        <v>8130</v>
      </c>
      <c r="L8" s="3">
        <f t="shared" ref="K8:M12" si="1">E8-D8</f>
        <v>6810</v>
      </c>
      <c r="M8" s="3">
        <f>F8-E8</f>
        <v>4960</v>
      </c>
      <c r="N8" s="9">
        <f t="shared" ref="N8:P12" si="2">(D8-C8)/C8*100</f>
        <v>10.046959960454769</v>
      </c>
      <c r="O8" s="9">
        <f t="shared" si="2"/>
        <v>7.6473891072431215</v>
      </c>
      <c r="P8" s="9">
        <f t="shared" si="2"/>
        <v>5.1742123930732316</v>
      </c>
    </row>
    <row r="9" spans="2:16">
      <c r="B9" s="7" t="s">
        <v>2</v>
      </c>
      <c r="C9" s="3">
        <v>49120</v>
      </c>
      <c r="D9" s="3">
        <v>43570</v>
      </c>
      <c r="E9" s="3">
        <v>49240</v>
      </c>
      <c r="F9" s="33">
        <v>49920</v>
      </c>
      <c r="G9" s="4">
        <v>37.172695625851368</v>
      </c>
      <c r="H9" s="4">
        <f>D9/D6*100</f>
        <v>32.067417384264367</v>
      </c>
      <c r="I9" s="4">
        <f t="shared" ref="I9:J9" si="3">E9/E6*100</f>
        <v>33.176121816466789</v>
      </c>
      <c r="J9" s="4">
        <f t="shared" si="3"/>
        <v>32.185686653771761</v>
      </c>
      <c r="K9" s="8">
        <f t="shared" si="1"/>
        <v>-5550</v>
      </c>
      <c r="L9" s="3">
        <f t="shared" si="1"/>
        <v>5670</v>
      </c>
      <c r="M9" s="3">
        <f t="shared" si="1"/>
        <v>680</v>
      </c>
      <c r="N9" s="9">
        <f t="shared" si="2"/>
        <v>-11.29885993485342</v>
      </c>
      <c r="O9" s="9">
        <f t="shared" si="2"/>
        <v>13.013541427587791</v>
      </c>
      <c r="P9" s="9">
        <f t="shared" si="2"/>
        <v>1.380991064175467</v>
      </c>
    </row>
    <row r="10" spans="2:16">
      <c r="B10" s="7" t="s">
        <v>20</v>
      </c>
      <c r="C10" s="3">
        <v>4290</v>
      </c>
      <c r="D10" s="3">
        <v>4270</v>
      </c>
      <c r="E10" s="3">
        <v>3350</v>
      </c>
      <c r="F10" s="33">
        <v>3390</v>
      </c>
      <c r="G10" s="4">
        <v>3.2465566823066441</v>
      </c>
      <c r="H10" s="4">
        <f t="shared" ref="H10:I10" si="4">D10/D6*100</f>
        <v>3.1427099433281813</v>
      </c>
      <c r="I10" s="4">
        <f t="shared" si="4"/>
        <v>2.2571082064411807</v>
      </c>
      <c r="J10" s="4">
        <f>F10/F6*100</f>
        <v>2.1856866537717603</v>
      </c>
      <c r="K10" s="8">
        <f t="shared" si="1"/>
        <v>-20</v>
      </c>
      <c r="L10" s="3">
        <f t="shared" si="1"/>
        <v>-920</v>
      </c>
      <c r="M10" s="3">
        <f t="shared" si="1"/>
        <v>40</v>
      </c>
      <c r="N10" s="9">
        <f t="shared" si="2"/>
        <v>-0.46620046620046618</v>
      </c>
      <c r="O10" s="9">
        <f t="shared" si="2"/>
        <v>-21.545667447306791</v>
      </c>
      <c r="P10" s="9">
        <f t="shared" si="2"/>
        <v>1.1940298507462688</v>
      </c>
    </row>
    <row r="11" spans="2:16">
      <c r="B11" s="7" t="s">
        <v>21</v>
      </c>
      <c r="C11" s="3">
        <v>39950</v>
      </c>
      <c r="D11" s="3">
        <v>36450</v>
      </c>
      <c r="E11" s="3">
        <v>42530</v>
      </c>
      <c r="F11" s="29">
        <v>43320</v>
      </c>
      <c r="G11" s="4">
        <v>30.233086120780989</v>
      </c>
      <c r="H11" s="4">
        <f t="shared" ref="H11:I11" si="5">D11/D6*100</f>
        <v>26.82711415323471</v>
      </c>
      <c r="I11" s="4">
        <f t="shared" si="5"/>
        <v>28.655167767147283</v>
      </c>
      <c r="J11" s="4">
        <f>F11/F6*100</f>
        <v>27.930367504835591</v>
      </c>
      <c r="K11" s="8">
        <f t="shared" si="1"/>
        <v>-3500</v>
      </c>
      <c r="L11" s="3">
        <f t="shared" si="1"/>
        <v>6080</v>
      </c>
      <c r="M11" s="3">
        <f t="shared" si="1"/>
        <v>790</v>
      </c>
      <c r="N11" s="9">
        <f t="shared" si="2"/>
        <v>-8.7609511889862333</v>
      </c>
      <c r="O11" s="9">
        <f t="shared" si="2"/>
        <v>16.680384087791495</v>
      </c>
      <c r="P11" s="9">
        <f t="shared" si="2"/>
        <v>1.857512344227604</v>
      </c>
    </row>
    <row r="12" spans="2:16">
      <c r="B12" s="7" t="s">
        <v>22</v>
      </c>
      <c r="C12" s="3">
        <v>4880</v>
      </c>
      <c r="D12" s="3">
        <v>2850</v>
      </c>
      <c r="E12" s="3">
        <v>3360</v>
      </c>
      <c r="F12" s="29">
        <v>3210</v>
      </c>
      <c r="G12" s="4">
        <v>3.6930528227637356</v>
      </c>
      <c r="H12" s="4">
        <f t="shared" ref="H12:I12" si="6">D12/D6*100</f>
        <v>2.0975932877014793</v>
      </c>
      <c r="I12" s="4">
        <f t="shared" si="6"/>
        <v>2.2638458428783181</v>
      </c>
      <c r="J12" s="4">
        <f>F12/F6*100</f>
        <v>2.0696324951644098</v>
      </c>
      <c r="K12" s="8">
        <f t="shared" si="1"/>
        <v>-2030</v>
      </c>
      <c r="L12" s="3">
        <f t="shared" si="1"/>
        <v>510</v>
      </c>
      <c r="M12" s="3">
        <f t="shared" si="1"/>
        <v>-150</v>
      </c>
      <c r="N12" s="9">
        <f t="shared" si="2"/>
        <v>-41.598360655737707</v>
      </c>
      <c r="O12" s="9">
        <f t="shared" si="2"/>
        <v>17.894736842105264</v>
      </c>
      <c r="P12" s="9">
        <f t="shared" si="2"/>
        <v>-4.4642857142857144</v>
      </c>
    </row>
    <row r="13" spans="2:16">
      <c r="B13" s="7" t="s">
        <v>3</v>
      </c>
      <c r="C13" s="3"/>
      <c r="D13" s="3"/>
      <c r="E13" s="3"/>
      <c r="F13" s="30"/>
      <c r="G13" s="4"/>
      <c r="H13" s="4"/>
      <c r="I13" s="4"/>
      <c r="J13" s="4"/>
      <c r="K13" s="8"/>
      <c r="L13" s="3"/>
      <c r="M13" s="3"/>
      <c r="N13" s="9"/>
      <c r="O13" s="9"/>
      <c r="P13" s="9"/>
    </row>
    <row r="14" spans="2:16">
      <c r="B14" s="7" t="s">
        <v>4</v>
      </c>
      <c r="C14" s="3">
        <v>76030</v>
      </c>
      <c r="D14" s="3">
        <v>80860</v>
      </c>
      <c r="E14" s="3">
        <v>87360</v>
      </c>
      <c r="F14" s="29">
        <v>90370</v>
      </c>
      <c r="G14" s="4">
        <v>57.537460269411234</v>
      </c>
      <c r="H14" s="4">
        <f t="shared" ref="H14:I14" si="7">D14/D6*100</f>
        <v>59.512769559137411</v>
      </c>
      <c r="I14" s="4">
        <f t="shared" si="7"/>
        <v>58.859991914836272</v>
      </c>
      <c r="J14" s="4">
        <f>F14/F6*100</f>
        <v>58.265635074145713</v>
      </c>
      <c r="K14" s="8">
        <f t="shared" ref="K14:M17" si="8">D14-C14</f>
        <v>4830</v>
      </c>
      <c r="L14" s="3">
        <f t="shared" si="8"/>
        <v>6500</v>
      </c>
      <c r="M14" s="3">
        <f t="shared" si="8"/>
        <v>3010</v>
      </c>
      <c r="N14" s="9">
        <f t="shared" ref="N14:P17" si="9">(D14-C14)/C14*100</f>
        <v>6.3527554912534523</v>
      </c>
      <c r="O14" s="9">
        <f t="shared" si="9"/>
        <v>8.0385852090032159</v>
      </c>
      <c r="P14" s="9">
        <f t="shared" si="9"/>
        <v>3.4455128205128207</v>
      </c>
    </row>
    <row r="15" spans="2:16">
      <c r="B15" s="7" t="s">
        <v>5</v>
      </c>
      <c r="C15" s="3">
        <v>4120</v>
      </c>
      <c r="D15" s="3">
        <v>4110</v>
      </c>
      <c r="E15" s="3">
        <v>5370</v>
      </c>
      <c r="F15" s="29">
        <v>2940</v>
      </c>
      <c r="G15" s="4">
        <v>3.1179052520054489</v>
      </c>
      <c r="H15" s="4">
        <f t="shared" ref="H15:I15" si="10">D15/D6*100</f>
        <v>3.0249503201589754</v>
      </c>
      <c r="I15" s="4">
        <f t="shared" si="10"/>
        <v>3.618110766743027</v>
      </c>
      <c r="J15" s="4">
        <f>F15/F6*100</f>
        <v>1.8955512572533848</v>
      </c>
      <c r="K15" s="8">
        <f t="shared" si="8"/>
        <v>-10</v>
      </c>
      <c r="L15" s="3">
        <f t="shared" si="8"/>
        <v>1260</v>
      </c>
      <c r="M15" s="3">
        <f t="shared" si="8"/>
        <v>-2430</v>
      </c>
      <c r="N15" s="9">
        <f t="shared" si="9"/>
        <v>-0.24271844660194172</v>
      </c>
      <c r="O15" s="9">
        <f t="shared" si="9"/>
        <v>30.656934306569344</v>
      </c>
      <c r="P15" s="9">
        <f t="shared" si="9"/>
        <v>-45.251396648044697</v>
      </c>
    </row>
    <row r="16" spans="2:16">
      <c r="B16" s="7" t="s">
        <v>6</v>
      </c>
      <c r="C16" s="3">
        <v>51390</v>
      </c>
      <c r="D16" s="3">
        <v>50530</v>
      </c>
      <c r="E16" s="3">
        <v>55190</v>
      </c>
      <c r="F16" s="29">
        <v>61550</v>
      </c>
      <c r="G16" s="4">
        <v>38.890570606932037</v>
      </c>
      <c r="H16" s="4">
        <f t="shared" ref="H16:I16" si="11">D16/D6*100</f>
        <v>37.189960992124824</v>
      </c>
      <c r="I16" s="4">
        <f t="shared" si="11"/>
        <v>37.185015496563807</v>
      </c>
      <c r="J16" s="4">
        <f>F16/F6*100</f>
        <v>39.684074790457771</v>
      </c>
      <c r="K16" s="8">
        <f t="shared" si="8"/>
        <v>-860</v>
      </c>
      <c r="L16" s="3">
        <f t="shared" si="8"/>
        <v>4660</v>
      </c>
      <c r="M16" s="3">
        <f t="shared" si="8"/>
        <v>6360</v>
      </c>
      <c r="N16" s="9">
        <f t="shared" si="9"/>
        <v>-1.6734773302198871</v>
      </c>
      <c r="O16" s="9">
        <f t="shared" si="9"/>
        <v>9.2222442113595893</v>
      </c>
      <c r="P16" s="9">
        <f t="shared" si="9"/>
        <v>11.523826780213806</v>
      </c>
    </row>
    <row r="17" spans="2:16">
      <c r="B17" s="7" t="s">
        <v>7</v>
      </c>
      <c r="C17" s="3">
        <v>600</v>
      </c>
      <c r="D17" s="3">
        <v>370</v>
      </c>
      <c r="E17" s="3">
        <v>500</v>
      </c>
      <c r="F17" s="29">
        <v>240</v>
      </c>
      <c r="G17" s="4">
        <v>0.45406387165127898</v>
      </c>
      <c r="H17" s="4">
        <f t="shared" ref="H17:I17" si="12">D17/D6*100</f>
        <v>0.27231912857878854</v>
      </c>
      <c r="I17" s="4">
        <f t="shared" si="12"/>
        <v>0.33688182185689258</v>
      </c>
      <c r="J17" s="4">
        <f>F17/F6*100</f>
        <v>0.15473887814313345</v>
      </c>
      <c r="K17" s="8">
        <f t="shared" si="8"/>
        <v>-230</v>
      </c>
      <c r="L17" s="3">
        <f t="shared" si="8"/>
        <v>130</v>
      </c>
      <c r="M17" s="3">
        <f t="shared" si="8"/>
        <v>-260</v>
      </c>
      <c r="N17" s="9">
        <f t="shared" si="9"/>
        <v>-38.333333333333336</v>
      </c>
      <c r="O17" s="9">
        <f t="shared" si="9"/>
        <v>35.135135135135137</v>
      </c>
      <c r="P17" s="9">
        <f t="shared" si="9"/>
        <v>-52</v>
      </c>
    </row>
    <row r="18" spans="2:16">
      <c r="B18" s="7" t="s">
        <v>8</v>
      </c>
      <c r="C18" s="3"/>
      <c r="D18" s="3"/>
      <c r="E18" s="3"/>
      <c r="F18" s="30"/>
      <c r="G18" s="4"/>
      <c r="H18" s="4"/>
      <c r="I18" s="4"/>
      <c r="J18" s="4"/>
      <c r="K18" s="8"/>
      <c r="L18" s="3"/>
      <c r="M18" s="3"/>
      <c r="N18" s="9"/>
      <c r="O18" s="9"/>
      <c r="P18" s="9"/>
    </row>
    <row r="19" spans="2:16" ht="13.8" thickBot="1">
      <c r="B19" s="7" t="s">
        <v>12</v>
      </c>
      <c r="C19" s="10">
        <v>36700</v>
      </c>
      <c r="D19" s="10">
        <v>35340</v>
      </c>
      <c r="E19" s="10">
        <v>33200</v>
      </c>
      <c r="F19" s="36">
        <v>84250</v>
      </c>
      <c r="G19" s="11">
        <v>27.773573482669896</v>
      </c>
      <c r="H19" s="34">
        <f>D19/D6*100</f>
        <v>26.010156767498344</v>
      </c>
      <c r="I19" s="11">
        <f>E19/E6*100</f>
        <v>22.368952971297666</v>
      </c>
      <c r="J19" s="37">
        <f>F19/F6*100</f>
        <v>54.31979368149581</v>
      </c>
      <c r="K19" s="8">
        <f t="shared" ref="K19:L21" si="13">D19-C19</f>
        <v>-1360</v>
      </c>
      <c r="L19" s="3">
        <f t="shared" si="13"/>
        <v>-2140</v>
      </c>
      <c r="M19" s="10" t="s">
        <v>34</v>
      </c>
      <c r="N19" s="9">
        <f t="shared" ref="N19:P21" si="14">(D19-C19)/C19*100</f>
        <v>-3.7057220708446867</v>
      </c>
      <c r="O19" s="9">
        <f t="shared" si="14"/>
        <v>-6.0554612337294849</v>
      </c>
      <c r="P19" s="32" t="s">
        <v>34</v>
      </c>
    </row>
    <row r="20" spans="2:16" ht="13.8" thickBot="1">
      <c r="B20" s="7" t="s">
        <v>9</v>
      </c>
      <c r="C20" s="10">
        <v>35810</v>
      </c>
      <c r="D20" s="10">
        <v>42610</v>
      </c>
      <c r="E20" s="10">
        <v>52410</v>
      </c>
      <c r="F20" s="36"/>
      <c r="G20" s="11">
        <v>27.100045406387164</v>
      </c>
      <c r="H20" s="34">
        <f>D20/D6*100</f>
        <v>31.360859645249135</v>
      </c>
      <c r="I20" s="11">
        <f>E20/E6*100</f>
        <v>35.311952567039484</v>
      </c>
      <c r="J20" s="37"/>
      <c r="K20" s="8">
        <f t="shared" si="13"/>
        <v>6800</v>
      </c>
      <c r="L20" s="3">
        <f t="shared" si="13"/>
        <v>9800</v>
      </c>
      <c r="M20" s="10" t="s">
        <v>34</v>
      </c>
      <c r="N20" s="9">
        <f t="shared" si="14"/>
        <v>18.989109187377828</v>
      </c>
      <c r="O20" s="9">
        <f t="shared" si="14"/>
        <v>22.999295939920206</v>
      </c>
      <c r="P20" s="32" t="s">
        <v>34</v>
      </c>
    </row>
    <row r="21" spans="2:16" ht="13.8" thickBot="1">
      <c r="B21" s="12" t="s">
        <v>10</v>
      </c>
      <c r="C21" s="13">
        <v>59630</v>
      </c>
      <c r="D21" s="13">
        <v>57920</v>
      </c>
      <c r="E21" s="13">
        <v>62810</v>
      </c>
      <c r="F21" s="31">
        <v>70860</v>
      </c>
      <c r="G21" s="15">
        <v>45.126381110942937</v>
      </c>
      <c r="H21" s="35">
        <f>D21/D6*100</f>
        <v>42.62898358725252</v>
      </c>
      <c r="I21" s="15">
        <f>E21/E6*100</f>
        <v>42.31909446166285</v>
      </c>
      <c r="J21" s="15">
        <f>F21/F6*100</f>
        <v>45.686653771760156</v>
      </c>
      <c r="K21" s="13">
        <f t="shared" si="13"/>
        <v>-1710</v>
      </c>
      <c r="L21" s="13">
        <f t="shared" si="13"/>
        <v>4890</v>
      </c>
      <c r="M21" s="13">
        <f>F21-E21</f>
        <v>8050</v>
      </c>
      <c r="N21" s="14">
        <f t="shared" si="14"/>
        <v>-2.8676840516518531</v>
      </c>
      <c r="O21" s="14">
        <f t="shared" si="14"/>
        <v>8.4426795580110507</v>
      </c>
      <c r="P21" s="14">
        <f t="shared" si="14"/>
        <v>12.816430504696704</v>
      </c>
    </row>
    <row r="22" spans="2:16" ht="4.5" customHeight="1">
      <c r="F22" s="28"/>
    </row>
    <row r="23" spans="2:16">
      <c r="B23" s="19" t="s">
        <v>13</v>
      </c>
    </row>
    <row r="24" spans="2:16">
      <c r="B24" s="19" t="s">
        <v>35</v>
      </c>
    </row>
    <row r="25" spans="2:16">
      <c r="B25" s="24" t="s">
        <v>23</v>
      </c>
    </row>
    <row r="26" spans="2:16">
      <c r="B26" s="24" t="s">
        <v>36</v>
      </c>
    </row>
  </sheetData>
  <mergeCells count="8">
    <mergeCell ref="F19:F20"/>
    <mergeCell ref="J19:J20"/>
    <mergeCell ref="N4:P4"/>
    <mergeCell ref="K4:M4"/>
    <mergeCell ref="B1:O1"/>
    <mergeCell ref="B4:B5"/>
    <mergeCell ref="C4:F4"/>
    <mergeCell ref="G4:H4"/>
  </mergeCells>
  <phoneticPr fontId="5"/>
  <pageMargins left="0.51181102362204722" right="0.51181102362204722" top="0.51181102362204722" bottom="0.51181102362204722" header="0.51181102362204722" footer="0.51181102362204722"/>
  <pageSetup paperSize="9" scale="86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6-25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2026-08-10T01:54:19Z</dcterms:created>
  <dcterms:modified xsi:type="dcterms:W3CDTF">2026-09-03T02:57:35Z</dcterms:modified>
</cp:coreProperties>
</file>