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EF73E8B2-CD4A-4E65-85F3-56771A86FA6F}" revIDLastSave="0" xr10:uidLastSave="{00000000-0000-0000-0000-000000000000}"/>
  <bookViews>
    <workbookView activeTab="1" firstSheet="1" xr2:uid="{00000000-000D-0000-FFFF-FFFF00000000}" windowHeight="8925" windowWidth="12105" xWindow="540" yWindow="90"/>
  </bookViews>
  <sheets>
    <sheet r:id="rId1" name="回復済み_Sheet1" sheetId="1" state="veryHidden"/>
    <sheet r:id="rId2" name="12-19" sheetId="4"/>
  </sheets>
  <calcPr calcId="191029"/>
</workbook>
</file>

<file path=xl/calcChain.xml><?xml version="1.0" encoding="utf-8"?>
<calcChain xmlns="http://schemas.openxmlformats.org/spreadsheetml/2006/main">
  <c r="H6" i="4" l="1"/>
  <c r="H39" i="4"/>
  <c r="G39" i="4"/>
  <c r="H38" i="4"/>
  <c r="G38" i="4"/>
  <c r="H37" i="4"/>
  <c r="G37" i="4"/>
  <c r="H36" i="4"/>
  <c r="G36" i="4"/>
  <c r="H32" i="4"/>
  <c r="H33" i="4"/>
  <c r="H34" i="4"/>
  <c r="H31" i="4"/>
  <c r="G32" i="4"/>
  <c r="G33" i="4"/>
  <c r="G34" i="4"/>
  <c r="G31" i="4"/>
  <c r="H30" i="4"/>
  <c r="G30" i="4"/>
  <c r="H29" i="4"/>
  <c r="G29" i="4"/>
  <c r="H20" i="4"/>
  <c r="H21" i="4"/>
  <c r="H22" i="4"/>
  <c r="H23" i="4"/>
  <c r="H24" i="4"/>
  <c r="H25" i="4"/>
  <c r="H26" i="4"/>
  <c r="H27" i="4"/>
  <c r="H19" i="4"/>
  <c r="G20" i="4"/>
  <c r="G21" i="4"/>
  <c r="G22" i="4"/>
  <c r="G23" i="4"/>
  <c r="G24" i="4"/>
  <c r="G25" i="4"/>
  <c r="G26" i="4"/>
  <c r="G27" i="4"/>
  <c r="G19" i="4"/>
  <c r="H7" i="4"/>
  <c r="H8" i="4"/>
  <c r="H9" i="4"/>
  <c r="H10" i="4"/>
  <c r="H11" i="4"/>
  <c r="H12" i="4"/>
  <c r="H13" i="4"/>
  <c r="H14" i="4"/>
  <c r="H15" i="4"/>
  <c r="H18" i="4"/>
  <c r="H16" i="4"/>
  <c r="H17" i="4"/>
  <c r="G7" i="4"/>
  <c r="G8" i="4"/>
  <c r="G9" i="4"/>
  <c r="G10" i="4"/>
  <c r="G11" i="4"/>
  <c r="G12" i="4"/>
  <c r="G18" i="4"/>
  <c r="G13" i="4"/>
  <c r="G14" i="4"/>
  <c r="G15" i="4"/>
  <c r="G16" i="4"/>
  <c r="G17" i="4"/>
  <c r="G6" i="4"/>
  <c r="F35" i="4"/>
  <c r="E35" i="4"/>
  <c r="F28" i="4"/>
  <c r="F40" i="4"/>
  <c r="E28" i="4"/>
  <c r="F18" i="4"/>
  <c r="E18" i="4"/>
  <c r="G35" i="4"/>
  <c r="H35" i="4"/>
  <c r="H28" i="4"/>
  <c r="H40" i="4"/>
  <c r="G28" i="4"/>
</calcChain>
</file>

<file path=xl/sharedStrings.xml><?xml version="1.0" encoding="utf-8"?>
<sst xmlns="http://schemas.openxmlformats.org/spreadsheetml/2006/main" count="52" uniqueCount="47">
  <si>
    <t>訪問介護</t>
  </si>
  <si>
    <t>訪問看護</t>
  </si>
  <si>
    <t>訪問リハビリテーション</t>
  </si>
  <si>
    <t>通所介護</t>
  </si>
  <si>
    <t>通所リハビリテーション</t>
  </si>
  <si>
    <t>福祉用具貸与</t>
  </si>
  <si>
    <t>短期入所生活介護</t>
  </si>
  <si>
    <t>短期入所療養介護</t>
  </si>
  <si>
    <t>特定施設入所者生活介護</t>
  </si>
  <si>
    <t>介護老人福祉施設</t>
  </si>
  <si>
    <t>種　　　類</t>
    <phoneticPr fontId="6"/>
  </si>
  <si>
    <t>住宅改修</t>
    <phoneticPr fontId="6"/>
  </si>
  <si>
    <t>訪問入浴介護</t>
    <phoneticPr fontId="6"/>
  </si>
  <si>
    <t>居宅療養管理指導</t>
    <phoneticPr fontId="6"/>
  </si>
  <si>
    <t>高額介護サービス費</t>
    <phoneticPr fontId="6"/>
  </si>
  <si>
    <t>介護療養型医療施設</t>
    <phoneticPr fontId="6"/>
  </si>
  <si>
    <t>(単位：件，円）</t>
    <rPh sb="4" eb="5">
      <t>ケン</t>
    </rPh>
    <phoneticPr fontId="6"/>
  </si>
  <si>
    <t>特定入所者介護サービス費</t>
    <rPh sb="0" eb="2">
      <t>トクテイ</t>
    </rPh>
    <rPh sb="2" eb="5">
      <t>ニュウショシャ</t>
    </rPh>
    <rPh sb="5" eb="7">
      <t>カイゴ</t>
    </rPh>
    <rPh sb="11" eb="12">
      <t>ヒ</t>
    </rPh>
    <phoneticPr fontId="6"/>
  </si>
  <si>
    <t>認知症対応型共同生活介護</t>
    <rPh sb="0" eb="2">
      <t>ニンチ</t>
    </rPh>
    <rPh sb="2" eb="3">
      <t>ショウ</t>
    </rPh>
    <phoneticPr fontId="6"/>
  </si>
  <si>
    <t>認知症対応型通所介護</t>
    <rPh sb="0" eb="2">
      <t>ニンチ</t>
    </rPh>
    <rPh sb="2" eb="3">
      <t>ショウ</t>
    </rPh>
    <rPh sb="3" eb="6">
      <t>タイオウガタ</t>
    </rPh>
    <rPh sb="6" eb="8">
      <t>ツウショ</t>
    </rPh>
    <rPh sb="8" eb="10">
      <t>カイゴ</t>
    </rPh>
    <phoneticPr fontId="1"/>
  </si>
  <si>
    <t>件　数</t>
    <phoneticPr fontId="6"/>
  </si>
  <si>
    <t>介護老人保健施設</t>
    <rPh sb="5" eb="6">
      <t>ケン</t>
    </rPh>
    <rPh sb="6" eb="8">
      <t>シセツ</t>
    </rPh>
    <phoneticPr fontId="6"/>
  </si>
  <si>
    <t>地域密着型特定施設入居者生活介護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2" eb="14">
      <t>セイカツ</t>
    </rPh>
    <rPh sb="14" eb="16">
      <t>カイゴ</t>
    </rPh>
    <phoneticPr fontId="6"/>
  </si>
  <si>
    <t>地域密着型介護老人福祉施設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phoneticPr fontId="6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</si>
  <si>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6"/>
  </si>
  <si>
    <t>高額医療合算サービス費</t>
    <rPh sb="2" eb="4">
      <t>イリョウ</t>
    </rPh>
    <rPh sb="4" eb="6">
      <t>ガッサン</t>
    </rPh>
    <phoneticPr fontId="6"/>
  </si>
  <si>
    <t>*</t>
    <phoneticPr fontId="6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</si>
  <si>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3"/>
  </si>
  <si>
    <r>
      <t>資料：</t>
    </r>
    <r>
      <rPr>
        <sz val="11"/>
        <rFont val="ＭＳ Ｐ明朝"/>
        <family val="1"/>
        <charset val="128"/>
      </rPr>
      <t>介護保険課</t>
    </r>
    <rPh sb="0" eb="2">
      <t>シリョウ</t>
    </rPh>
    <rPh sb="3" eb="5">
      <t>カイゴ</t>
    </rPh>
    <rPh sb="5" eb="7">
      <t>ホケン</t>
    </rPh>
    <rPh sb="7" eb="8">
      <t>カ</t>
    </rPh>
    <phoneticPr fontId="6"/>
  </si>
  <si>
    <t>地域密着型通所介護</t>
    <rPh sb="0" eb="2">
      <t>チイキ</t>
    </rPh>
    <rPh sb="2" eb="4">
      <t>ミッチャク</t>
    </rPh>
    <rPh sb="4" eb="5">
      <t>カタ</t>
    </rPh>
    <rPh sb="5" eb="6">
      <t>ツウ</t>
    </rPh>
    <rPh sb="6" eb="7">
      <t>ショ</t>
    </rPh>
    <rPh sb="7" eb="9">
      <t>カイゴ</t>
    </rPh>
    <phoneticPr fontId="2"/>
  </si>
  <si>
    <t>（居宅サービス計）</t>
    <rPh sb="0" eb="2">
      <t>キョタク</t>
    </rPh>
    <rPh sb="6" eb="7">
      <t>ケイ</t>
    </rPh>
    <phoneticPr fontId="15"/>
  </si>
  <si>
    <t>（地域密着型サービス計）</t>
    <rPh sb="1" eb="3">
      <t>チイキ</t>
    </rPh>
    <rPh sb="3" eb="6">
      <t>ミッチャクガタ</t>
    </rPh>
    <rPh sb="10" eb="11">
      <t>ケイ</t>
    </rPh>
    <phoneticPr fontId="15"/>
  </si>
  <si>
    <t>サービス計画</t>
    <rPh sb="4" eb="6">
      <t>ケイカク</t>
    </rPh>
    <phoneticPr fontId="6"/>
  </si>
  <si>
    <t>（施設サービス計）</t>
    <rPh sb="1" eb="3">
      <t>シセツ</t>
    </rPh>
    <rPh sb="7" eb="8">
      <t>ケイ</t>
    </rPh>
    <phoneticPr fontId="15"/>
  </si>
  <si>
    <t>（給付費総計）</t>
    <rPh sb="1" eb="3">
      <t>キュウフ</t>
    </rPh>
    <rPh sb="3" eb="4">
      <t>ヒ</t>
    </rPh>
    <rPh sb="4" eb="6">
      <t>ソウケイ</t>
    </rPh>
    <phoneticPr fontId="6"/>
  </si>
  <si>
    <t>給付費</t>
    <rPh sb="2" eb="3">
      <t>ヒ</t>
    </rPh>
    <phoneticPr fontId="6"/>
  </si>
  <si>
    <t>夜間対応型訪問介護</t>
    <phoneticPr fontId="15"/>
  </si>
  <si>
    <t>複合型サービス</t>
    <rPh sb="0" eb="3">
      <t>フクゴウガタ</t>
    </rPh>
    <phoneticPr fontId="15"/>
  </si>
  <si>
    <t>特定福祉用具販売</t>
    <rPh sb="0" eb="2">
      <t>トクテイ</t>
    </rPh>
    <rPh sb="6" eb="8">
      <t>ハンバイ</t>
    </rPh>
    <phoneticPr fontId="6"/>
  </si>
  <si>
    <t>介護医療院</t>
    <rPh sb="0" eb="2">
      <t>カイゴ</t>
    </rPh>
    <rPh sb="2" eb="4">
      <t>イリョウ</t>
    </rPh>
    <rPh sb="4" eb="5">
      <t>イン</t>
    </rPh>
    <phoneticPr fontId="15"/>
  </si>
  <si>
    <t>その他償還払い（再掲）</t>
    <rPh sb="8" eb="10">
      <t>サイケイ</t>
    </rPh>
    <phoneticPr fontId="15"/>
  </si>
  <si>
    <t>*</t>
  </si>
  <si>
    <t>１２-１９　介護保険給付状況</t>
    <phoneticPr fontId="6"/>
  </si>
  <si>
    <t>令和５年度</t>
    <rPh sb="0" eb="2">
      <t>レイワ</t>
    </rPh>
    <rPh sb="3" eb="5">
      <t>ネンド</t>
    </rPh>
    <phoneticPr fontId="6"/>
  </si>
  <si>
    <t>増減</t>
    <rPh sb="0" eb="2">
      <t>ゾウゲン</t>
    </rPh>
    <phoneticPr fontId="15"/>
  </si>
  <si>
    <t>令和６年度</t>
    <rPh sb="0" eb="2">
      <t>レイワ</t>
    </rPh>
    <rPh sb="3" eb="5">
      <t>ネンド</t>
    </rPh>
    <phoneticPr fontId="6"/>
  </si>
  <si>
    <t>注    ：件数について、令和５年度まではサービスの利用件数又は回数若しくは日数、令和６年度から利用者数の年間累計で集計。</t>
    <rPh sb="0" eb="1">
      <t>チュウ</t>
    </rPh>
    <rPh sb="6" eb="8">
      <t>ケンスウ</t>
    </rPh>
    <rPh sb="13" eb="15">
      <t>レイワ</t>
    </rPh>
    <rPh sb="16" eb="18">
      <t>ネンド</t>
    </rPh>
    <rPh sb="26" eb="28">
      <t>リヨウ</t>
    </rPh>
    <rPh sb="28" eb="30">
      <t>ケンスウ</t>
    </rPh>
    <rPh sb="30" eb="31">
      <t>マタ</t>
    </rPh>
    <rPh sb="32" eb="34">
      <t>カイスウ</t>
    </rPh>
    <rPh sb="34" eb="35">
      <t>モ</t>
    </rPh>
    <rPh sb="38" eb="40">
      <t>ニッスウ</t>
    </rPh>
    <rPh sb="41" eb="43">
      <t>レイワ</t>
    </rPh>
    <rPh sb="44" eb="46">
      <t>ネンド</t>
    </rPh>
    <rPh sb="48" eb="52">
      <t>リヨウシャスウ</t>
    </rPh>
    <rPh sb="53" eb="55">
      <t>ネンカン</t>
    </rPh>
    <rPh sb="55" eb="57">
      <t>ルイケイ</t>
    </rPh>
    <rPh sb="58" eb="60">
      <t>シュウケイ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</si>
</sst>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8">
    <font>
      <sz val="12"/>
      <name val="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6"/>
      <name val="明朝"/>
      <family val="1"/>
      <charset val="128"/>
    </font>
    <font>
      <b/>
      <sz val="11"/>
      <color indexed="8"/>
      <name val="ＭＳ Ｐ明朝"/>
      <family val="1"/>
      <charset val="128"/>
    </font>
    <font>
      <sz val="12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</borders>
  <cellStyleXfs count="7">
    <xf numFmtId="0" fontId="0" fillId="0" borderId="0"/>
    <xf numFmtId="176" fontId="3" fillId="0" borderId="0" applyFill="0" applyBorder="0" applyAlignment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4" fillId="0" borderId="0"/>
    <xf numFmtId="38" fontId="1" fillId="0" borderId="0" applyFont="0" applyFill="0" applyBorder="0" applyAlignment="0" applyProtection="0"/>
    <xf numFmtId="0" fontId="2" fillId="0" borderId="0"/>
  </cellStyleXfs>
  <cellXfs count="46">
    <xf numFmtId="0" fontId="0" fillId="0" borderId="0" xfId="0"/>
    <xf numFmtId="0" fontId="9" fillId="0" borderId="3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/>
    <xf numFmtId="38" fontId="8" fillId="0" borderId="0" xfId="5" applyFont="1" applyFill="1"/>
    <xf numFmtId="38" fontId="9" fillId="0" borderId="0" xfId="5" applyFont="1" applyFill="1" applyAlignment="1">
      <alignment horizontal="right"/>
    </xf>
    <xf numFmtId="0" fontId="8" fillId="0" borderId="4" xfId="0" applyFont="1" applyFill="1" applyBorder="1"/>
    <xf numFmtId="0" fontId="10" fillId="0" borderId="3" xfId="0" applyFont="1" applyFill="1" applyBorder="1" applyAlignment="1">
      <alignment vertical="center"/>
    </xf>
    <xf numFmtId="0" fontId="10" fillId="0" borderId="3" xfId="0" quotePrefix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38" fontId="9" fillId="0" borderId="0" xfId="5" applyFont="1" applyFill="1"/>
    <xf numFmtId="0" fontId="7" fillId="0" borderId="0" xfId="0" applyFont="1" applyFill="1" applyBorder="1" applyAlignment="1"/>
    <xf numFmtId="38" fontId="9" fillId="0" borderId="5" xfId="5" applyFont="1" applyFill="1" applyBorder="1" applyAlignment="1">
      <alignment horizontal="center" vertical="center"/>
    </xf>
    <xf numFmtId="38" fontId="9" fillId="0" borderId="6" xfId="5" applyFont="1" applyFill="1" applyBorder="1" applyAlignment="1">
      <alignment horizontal="center" vertical="center"/>
    </xf>
    <xf numFmtId="38" fontId="9" fillId="0" borderId="0" xfId="5" applyFont="1" applyFill="1" applyBorder="1"/>
    <xf numFmtId="38" fontId="9" fillId="0" borderId="0" xfId="5" applyFont="1" applyFill="1" applyBorder="1" applyAlignment="1">
      <alignment horizontal="right"/>
    </xf>
    <xf numFmtId="0" fontId="13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 shrinkToFit="1"/>
    </xf>
    <xf numFmtId="0" fontId="9" fillId="0" borderId="0" xfId="0" applyFont="1" applyFill="1" applyAlignment="1">
      <alignment vertical="center"/>
    </xf>
    <xf numFmtId="38" fontId="9" fillId="0" borderId="7" xfId="5" applyFont="1" applyFill="1" applyBorder="1" applyAlignment="1">
      <alignment vertical="center"/>
    </xf>
    <xf numFmtId="38" fontId="9" fillId="0" borderId="0" xfId="5" applyFont="1" applyFill="1" applyBorder="1" applyAlignment="1">
      <alignment vertical="center"/>
    </xf>
    <xf numFmtId="38" fontId="9" fillId="0" borderId="0" xfId="5" applyFont="1" applyFill="1" applyBorder="1" applyAlignment="1">
      <alignment horizontal="right" vertical="center"/>
    </xf>
    <xf numFmtId="0" fontId="17" fillId="0" borderId="0" xfId="0" applyFont="1" applyFill="1"/>
    <xf numFmtId="0" fontId="8" fillId="0" borderId="0" xfId="0" applyFont="1" applyFill="1" applyAlignment="1"/>
    <xf numFmtId="38" fontId="9" fillId="0" borderId="0" xfId="5" applyFont="1" applyFill="1" applyBorder="1" applyAlignment="1">
      <alignment vertical="center" wrapText="1"/>
    </xf>
    <xf numFmtId="3" fontId="9" fillId="0" borderId="7" xfId="5" applyNumberFormat="1" applyFont="1" applyFill="1" applyBorder="1" applyAlignment="1">
      <alignment vertical="center"/>
    </xf>
    <xf numFmtId="3" fontId="9" fillId="0" borderId="0" xfId="5" applyNumberFormat="1" applyFont="1" applyFill="1" applyBorder="1" applyAlignment="1">
      <alignment vertical="center"/>
    </xf>
    <xf numFmtId="0" fontId="8" fillId="0" borderId="0" xfId="0" applyFont="1" applyFill="1" applyAlignment="1">
      <alignment horizontal="left" vertical="center"/>
    </xf>
    <xf numFmtId="0" fontId="11" fillId="0" borderId="12" xfId="0" applyFont="1" applyFill="1" applyBorder="1" applyAlignment="1">
      <alignment horizontal="center" vertical="center"/>
    </xf>
    <xf numFmtId="38" fontId="11" fillId="0" borderId="13" xfId="5" applyFont="1" applyFill="1" applyBorder="1" applyAlignment="1">
      <alignment horizontal="right" vertical="center"/>
    </xf>
    <xf numFmtId="38" fontId="11" fillId="0" borderId="13" xfId="5" applyFont="1" applyFill="1" applyBorder="1" applyAlignment="1">
      <alignment vertical="center"/>
    </xf>
    <xf numFmtId="3" fontId="11" fillId="0" borderId="13" xfId="5" applyNumberFormat="1" applyFont="1" applyFill="1" applyBorder="1" applyAlignment="1">
      <alignment horizontal="right" vertical="center"/>
    </xf>
    <xf numFmtId="3" fontId="11" fillId="0" borderId="13" xfId="5" applyNumberFormat="1" applyFont="1" applyFill="1" applyBorder="1" applyAlignment="1">
      <alignment vertical="center"/>
    </xf>
    <xf numFmtId="0" fontId="9" fillId="0" borderId="3" xfId="0" quotePrefix="1" applyFont="1" applyFill="1" applyBorder="1" applyAlignment="1">
      <alignment vertical="center"/>
    </xf>
    <xf numFmtId="0" fontId="16" fillId="0" borderId="3" xfId="0" applyFont="1" applyFill="1" applyBorder="1" applyAlignment="1">
      <alignment horizontal="center" vertical="center"/>
    </xf>
    <xf numFmtId="38" fontId="11" fillId="0" borderId="0" xfId="5" applyFont="1" applyFill="1" applyBorder="1" applyAlignment="1">
      <alignment vertical="center"/>
    </xf>
    <xf numFmtId="3" fontId="11" fillId="0" borderId="0" xfId="5" applyNumberFormat="1" applyFont="1" applyFill="1" applyBorder="1" applyAlignment="1">
      <alignment vertical="center"/>
    </xf>
    <xf numFmtId="0" fontId="16" fillId="0" borderId="3" xfId="0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38" fontId="9" fillId="0" borderId="10" xfId="5" applyFont="1" applyFill="1" applyBorder="1" applyAlignment="1">
      <alignment horizontal="center" vertical="center"/>
    </xf>
    <xf numFmtId="38" fontId="9" fillId="0" borderId="11" xfId="5" applyFont="1" applyFill="1" applyBorder="1" applyAlignment="1">
      <alignment horizontal="center" vertical="center"/>
    </xf>
    <xf numFmtId="0" fontId="16" fillId="0" borderId="14" xfId="0" quotePrefix="1" applyFont="1" applyFill="1" applyBorder="1" applyAlignment="1">
      <alignment horizontal="center" vertical="center"/>
    </xf>
    <xf numFmtId="38" fontId="11" fillId="0" borderId="15" xfId="5" applyFont="1" applyFill="1" applyBorder="1" applyAlignment="1">
      <alignment vertical="center"/>
    </xf>
  </cellXfs>
  <cellStyles count="7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桁区切り" xfId="5" builtinId="6"/>
    <cellStyle name="標準" xfId="0" builtinId="0"/>
    <cellStyle name="未定義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6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B1:H46"/>
  <sheetViews>
    <sheetView showGridLines="0" tabSelected="1" defaultGridColor="0" colorId="22" zoomScale="106" zoomScaleNormal="106" workbookViewId="0">
      <selection activeCell="K16" sqref="K16"/>
    </sheetView>
  </sheetViews>
  <sheetFormatPr defaultColWidth="14.625" defaultRowHeight="14.25"/>
  <cols>
    <col min="1" max="1" width="1.625" style="3" customWidth="1"/>
    <col min="2" max="2" width="26.625" style="3" customWidth="1"/>
    <col min="3" max="3" width="12" style="4" customWidth="1"/>
    <col min="4" max="4" width="18.625" style="4" customWidth="1"/>
    <col min="5" max="5" width="12" style="4" customWidth="1"/>
    <col min="6" max="6" width="18.625" style="4" customWidth="1"/>
    <col min="7" max="7" width="12" style="4" customWidth="1"/>
    <col min="8" max="8" width="18.625" style="3" customWidth="1"/>
    <col min="9" max="16384" width="14.625" style="3"/>
  </cols>
  <sheetData>
    <row r="1" spans="2:8" s="2" customFormat="1" ht="24">
      <c r="B1" s="11" t="s">
        <v>42</v>
      </c>
      <c r="C1" s="11"/>
      <c r="D1" s="11"/>
      <c r="E1" s="11"/>
      <c r="F1" s="11"/>
      <c r="G1" s="11"/>
    </row>
    <row r="2" spans="2:8">
      <c r="D2" s="5"/>
      <c r="F2" s="5"/>
      <c r="H2" s="5" t="s">
        <v>16</v>
      </c>
    </row>
    <row r="3" spans="2:8" ht="2.25" customHeight="1" thickBot="1">
      <c r="B3" s="6"/>
      <c r="H3" s="4"/>
    </row>
    <row r="4" spans="2:8" s="20" customFormat="1" ht="15" customHeight="1">
      <c r="B4" s="40" t="s">
        <v>10</v>
      </c>
      <c r="C4" s="42" t="s">
        <v>43</v>
      </c>
      <c r="D4" s="43"/>
      <c r="E4" s="42" t="s">
        <v>45</v>
      </c>
      <c r="F4" s="43"/>
      <c r="G4" s="42" t="s">
        <v>44</v>
      </c>
      <c r="H4" s="43"/>
    </row>
    <row r="5" spans="2:8" s="20" customFormat="1" ht="15" customHeight="1">
      <c r="B5" s="41"/>
      <c r="C5" s="12" t="s">
        <v>20</v>
      </c>
      <c r="D5" s="13" t="s">
        <v>35</v>
      </c>
      <c r="E5" s="12" t="s">
        <v>20</v>
      </c>
      <c r="F5" s="13" t="s">
        <v>35</v>
      </c>
      <c r="G5" s="12" t="s">
        <v>20</v>
      </c>
      <c r="H5" s="13" t="s">
        <v>35</v>
      </c>
    </row>
    <row r="6" spans="2:8" s="20" customFormat="1" ht="15" customHeight="1">
      <c r="B6" s="7" t="s">
        <v>0</v>
      </c>
      <c r="C6" s="21">
        <v>406337</v>
      </c>
      <c r="D6" s="21">
        <v>2199902346</v>
      </c>
      <c r="E6" s="21">
        <v>32274</v>
      </c>
      <c r="F6" s="21">
        <v>2617261251</v>
      </c>
      <c r="G6" s="27">
        <f>E6-C6</f>
        <v>-374063</v>
      </c>
      <c r="H6" s="27">
        <f>F6-D6</f>
        <v>417358905</v>
      </c>
    </row>
    <row r="7" spans="2:8" s="20" customFormat="1" ht="15" customHeight="1">
      <c r="B7" s="7" t="s">
        <v>12</v>
      </c>
      <c r="C7" s="22">
        <v>9940</v>
      </c>
      <c r="D7" s="22">
        <v>126304241</v>
      </c>
      <c r="E7" s="22">
        <v>2101</v>
      </c>
      <c r="F7" s="22">
        <v>132294739</v>
      </c>
      <c r="G7" s="28">
        <f t="shared" ref="G7:G17" si="0">E7-C7</f>
        <v>-7839</v>
      </c>
      <c r="H7" s="28">
        <f t="shared" ref="H7:H17" si="1">F7-D7</f>
        <v>5990498</v>
      </c>
    </row>
    <row r="8" spans="2:8" s="20" customFormat="1" ht="15" customHeight="1">
      <c r="B8" s="8" t="s">
        <v>1</v>
      </c>
      <c r="C8" s="22">
        <v>105649</v>
      </c>
      <c r="D8" s="22">
        <v>700457586</v>
      </c>
      <c r="E8" s="22">
        <v>19185</v>
      </c>
      <c r="F8" s="22">
        <v>796103219</v>
      </c>
      <c r="G8" s="28">
        <f t="shared" si="0"/>
        <v>-86464</v>
      </c>
      <c r="H8" s="28">
        <f t="shared" si="1"/>
        <v>95645633</v>
      </c>
    </row>
    <row r="9" spans="2:8" s="20" customFormat="1" ht="15" customHeight="1">
      <c r="B9" s="8" t="s">
        <v>2</v>
      </c>
      <c r="C9" s="22">
        <v>37388</v>
      </c>
      <c r="D9" s="22">
        <v>208259092</v>
      </c>
      <c r="E9" s="22">
        <v>7032</v>
      </c>
      <c r="F9" s="22">
        <v>219850951</v>
      </c>
      <c r="G9" s="28">
        <f t="shared" si="0"/>
        <v>-30356</v>
      </c>
      <c r="H9" s="28">
        <f t="shared" si="1"/>
        <v>11591859</v>
      </c>
    </row>
    <row r="10" spans="2:8" s="20" customFormat="1" ht="15" customHeight="1">
      <c r="B10" s="7" t="s">
        <v>13</v>
      </c>
      <c r="C10" s="22">
        <v>90477</v>
      </c>
      <c r="D10" s="22">
        <v>284148352</v>
      </c>
      <c r="E10" s="22">
        <v>56493</v>
      </c>
      <c r="F10" s="22">
        <v>348019332</v>
      </c>
      <c r="G10" s="28">
        <f t="shared" si="0"/>
        <v>-33984</v>
      </c>
      <c r="H10" s="28">
        <f t="shared" si="1"/>
        <v>63870980</v>
      </c>
    </row>
    <row r="11" spans="2:8" s="20" customFormat="1" ht="15" customHeight="1">
      <c r="B11" s="8" t="s">
        <v>3</v>
      </c>
      <c r="C11" s="22">
        <v>422910</v>
      </c>
      <c r="D11" s="22">
        <v>3343928521</v>
      </c>
      <c r="E11" s="22">
        <v>40202</v>
      </c>
      <c r="F11" s="22">
        <v>3530365772</v>
      </c>
      <c r="G11" s="28">
        <f t="shared" si="0"/>
        <v>-382708</v>
      </c>
      <c r="H11" s="28">
        <f t="shared" si="1"/>
        <v>186437251</v>
      </c>
    </row>
    <row r="12" spans="2:8" s="20" customFormat="1" ht="15" customHeight="1">
      <c r="B12" s="8" t="s">
        <v>4</v>
      </c>
      <c r="C12" s="22">
        <v>154295</v>
      </c>
      <c r="D12" s="22">
        <v>1150474917</v>
      </c>
      <c r="E12" s="22">
        <v>23318</v>
      </c>
      <c r="F12" s="22">
        <v>1176499949</v>
      </c>
      <c r="G12" s="28">
        <f t="shared" si="0"/>
        <v>-130977</v>
      </c>
      <c r="H12" s="28">
        <f t="shared" si="1"/>
        <v>26025032</v>
      </c>
    </row>
    <row r="13" spans="2:8" s="20" customFormat="1" ht="15" customHeight="1">
      <c r="B13" s="8" t="s">
        <v>6</v>
      </c>
      <c r="C13" s="22">
        <v>95290</v>
      </c>
      <c r="D13" s="22">
        <v>794834069</v>
      </c>
      <c r="E13" s="22">
        <v>9756</v>
      </c>
      <c r="F13" s="22">
        <v>776502408</v>
      </c>
      <c r="G13" s="28">
        <f t="shared" si="0"/>
        <v>-85534</v>
      </c>
      <c r="H13" s="28">
        <f t="shared" si="1"/>
        <v>-18331661</v>
      </c>
    </row>
    <row r="14" spans="2:8" s="20" customFormat="1" ht="15" customHeight="1">
      <c r="B14" s="8" t="s">
        <v>7</v>
      </c>
      <c r="C14" s="22">
        <v>6813</v>
      </c>
      <c r="D14" s="22">
        <v>80734583</v>
      </c>
      <c r="E14" s="22">
        <v>968</v>
      </c>
      <c r="F14" s="22">
        <v>80875749</v>
      </c>
      <c r="G14" s="28">
        <f t="shared" si="0"/>
        <v>-5845</v>
      </c>
      <c r="H14" s="28">
        <f t="shared" si="1"/>
        <v>141166</v>
      </c>
    </row>
    <row r="15" spans="2:8" s="20" customFormat="1" ht="15" customHeight="1">
      <c r="B15" s="8" t="s">
        <v>8</v>
      </c>
      <c r="C15" s="22">
        <v>149598</v>
      </c>
      <c r="D15" s="22">
        <v>883931607</v>
      </c>
      <c r="E15" s="22">
        <v>5418</v>
      </c>
      <c r="F15" s="26">
        <v>925046795</v>
      </c>
      <c r="G15" s="28">
        <f t="shared" si="0"/>
        <v>-144180</v>
      </c>
      <c r="H15" s="28">
        <f t="shared" si="1"/>
        <v>41115188</v>
      </c>
    </row>
    <row r="16" spans="2:8" s="20" customFormat="1" ht="15" customHeight="1">
      <c r="B16" s="8" t="s">
        <v>5</v>
      </c>
      <c r="C16" s="22">
        <v>2378085</v>
      </c>
      <c r="D16" s="22">
        <v>930730735</v>
      </c>
      <c r="E16" s="22">
        <v>85409</v>
      </c>
      <c r="F16" s="22">
        <v>985196710</v>
      </c>
      <c r="G16" s="28">
        <f t="shared" si="0"/>
        <v>-2292676</v>
      </c>
      <c r="H16" s="28">
        <f t="shared" si="1"/>
        <v>54465975</v>
      </c>
    </row>
    <row r="17" spans="2:8" s="20" customFormat="1" ht="15" customHeight="1">
      <c r="B17" s="7" t="s">
        <v>38</v>
      </c>
      <c r="C17" s="22">
        <v>1189</v>
      </c>
      <c r="D17" s="22">
        <v>39576306</v>
      </c>
      <c r="E17" s="22">
        <v>1502</v>
      </c>
      <c r="F17" s="22">
        <v>45823802</v>
      </c>
      <c r="G17" s="28">
        <f t="shared" si="0"/>
        <v>313</v>
      </c>
      <c r="H17" s="28">
        <f t="shared" si="1"/>
        <v>6247496</v>
      </c>
    </row>
    <row r="18" spans="2:8" s="20" customFormat="1" ht="15" customHeight="1">
      <c r="B18" s="44" t="s">
        <v>30</v>
      </c>
      <c r="C18" s="45">
        <v>3857971</v>
      </c>
      <c r="D18" s="37">
        <v>10743282355</v>
      </c>
      <c r="E18" s="37">
        <f>SUM(E6:E17)</f>
        <v>283658</v>
      </c>
      <c r="F18" s="37">
        <f>SUM(F6:F17)</f>
        <v>11633840677</v>
      </c>
      <c r="G18" s="38">
        <f>SUM(G6:G17)</f>
        <v>-3574313</v>
      </c>
      <c r="H18" s="38">
        <f>SUM(H6:H17)</f>
        <v>890558322</v>
      </c>
    </row>
    <row r="19" spans="2:8" s="20" customFormat="1" ht="15" customHeight="1">
      <c r="B19" s="19" t="s">
        <v>27</v>
      </c>
      <c r="C19" s="22">
        <v>41217</v>
      </c>
      <c r="D19" s="22">
        <v>224896226</v>
      </c>
      <c r="E19" s="22">
        <v>2118</v>
      </c>
      <c r="F19" s="22">
        <v>294411566</v>
      </c>
      <c r="G19" s="28">
        <f>E19-C19</f>
        <v>-39099</v>
      </c>
      <c r="H19" s="28">
        <f>F19-D19</f>
        <v>69515340</v>
      </c>
    </row>
    <row r="20" spans="2:8" s="20" customFormat="1" ht="15" customHeight="1">
      <c r="B20" s="19" t="s">
        <v>36</v>
      </c>
      <c r="C20" s="23">
        <v>0</v>
      </c>
      <c r="D20" s="23">
        <v>0</v>
      </c>
      <c r="E20" s="23">
        <v>0</v>
      </c>
      <c r="F20" s="23">
        <v>0</v>
      </c>
      <c r="G20" s="28">
        <f t="shared" ref="G20:G27" si="2">E20-C20</f>
        <v>0</v>
      </c>
      <c r="H20" s="28">
        <f t="shared" ref="H20:H27" si="3">F20-D20</f>
        <v>0</v>
      </c>
    </row>
    <row r="21" spans="2:8" s="20" customFormat="1" ht="15" customHeight="1">
      <c r="B21" s="19" t="s">
        <v>29</v>
      </c>
      <c r="C21" s="23">
        <v>129747</v>
      </c>
      <c r="D21" s="23">
        <v>996859579</v>
      </c>
      <c r="E21" s="23">
        <v>14358</v>
      </c>
      <c r="F21" s="23">
        <v>1004519452</v>
      </c>
      <c r="G21" s="28">
        <f t="shared" si="2"/>
        <v>-115389</v>
      </c>
      <c r="H21" s="28">
        <f t="shared" si="3"/>
        <v>7659873</v>
      </c>
    </row>
    <row r="22" spans="2:8" s="20" customFormat="1" ht="15" customHeight="1">
      <c r="B22" s="1" t="s">
        <v>19</v>
      </c>
      <c r="C22" s="22">
        <v>17627</v>
      </c>
      <c r="D22" s="22">
        <v>205016470</v>
      </c>
      <c r="E22" s="22">
        <v>1764</v>
      </c>
      <c r="F22" s="22">
        <v>198296661</v>
      </c>
      <c r="G22" s="28">
        <f t="shared" si="2"/>
        <v>-15863</v>
      </c>
      <c r="H22" s="28">
        <f t="shared" si="3"/>
        <v>-6719809</v>
      </c>
    </row>
    <row r="23" spans="2:8" s="20" customFormat="1" ht="15" customHeight="1">
      <c r="B23" s="7" t="s">
        <v>24</v>
      </c>
      <c r="C23" s="22">
        <v>18135</v>
      </c>
      <c r="D23" s="22">
        <v>140073661</v>
      </c>
      <c r="E23" s="22">
        <v>824</v>
      </c>
      <c r="F23" s="22">
        <v>146154993</v>
      </c>
      <c r="G23" s="28">
        <f t="shared" si="2"/>
        <v>-17311</v>
      </c>
      <c r="H23" s="28">
        <f t="shared" si="3"/>
        <v>6081332</v>
      </c>
    </row>
    <row r="24" spans="2:8" s="20" customFormat="1" ht="15" customHeight="1">
      <c r="B24" s="1" t="s">
        <v>18</v>
      </c>
      <c r="C24" s="22">
        <v>157903</v>
      </c>
      <c r="D24" s="22">
        <v>1377623795</v>
      </c>
      <c r="E24" s="22">
        <v>5233</v>
      </c>
      <c r="F24" s="22">
        <v>1374418532</v>
      </c>
      <c r="G24" s="28">
        <f t="shared" si="2"/>
        <v>-152670</v>
      </c>
      <c r="H24" s="28">
        <f t="shared" si="3"/>
        <v>-3205263</v>
      </c>
    </row>
    <row r="25" spans="2:8" s="20" customFormat="1" ht="15" customHeight="1">
      <c r="B25" s="16" t="s">
        <v>22</v>
      </c>
      <c r="C25" s="22">
        <v>37309</v>
      </c>
      <c r="D25" s="22">
        <v>248294154</v>
      </c>
      <c r="E25" s="22">
        <v>1268</v>
      </c>
      <c r="F25" s="22">
        <v>246619273</v>
      </c>
      <c r="G25" s="28">
        <f t="shared" si="2"/>
        <v>-36041</v>
      </c>
      <c r="H25" s="28">
        <f t="shared" si="3"/>
        <v>-1674881</v>
      </c>
    </row>
    <row r="26" spans="2:8" s="20" customFormat="1" ht="15" customHeight="1">
      <c r="B26" s="17" t="s">
        <v>23</v>
      </c>
      <c r="C26" s="22">
        <v>169064</v>
      </c>
      <c r="D26" s="22">
        <v>1587626059</v>
      </c>
      <c r="E26" s="22">
        <v>5386</v>
      </c>
      <c r="F26" s="22">
        <v>1638895389</v>
      </c>
      <c r="G26" s="28">
        <f t="shared" si="2"/>
        <v>-163678</v>
      </c>
      <c r="H26" s="28">
        <f t="shared" si="3"/>
        <v>51269330</v>
      </c>
    </row>
    <row r="27" spans="2:8" s="20" customFormat="1" ht="15" customHeight="1">
      <c r="B27" s="17" t="s">
        <v>37</v>
      </c>
      <c r="C27" s="23">
        <v>5334</v>
      </c>
      <c r="D27" s="23">
        <v>69686382</v>
      </c>
      <c r="E27" s="23">
        <v>272</v>
      </c>
      <c r="F27" s="23">
        <v>63382732</v>
      </c>
      <c r="G27" s="28">
        <f t="shared" si="2"/>
        <v>-5062</v>
      </c>
      <c r="H27" s="28">
        <f t="shared" si="3"/>
        <v>-6303650</v>
      </c>
    </row>
    <row r="28" spans="2:8" s="20" customFormat="1" ht="15" customHeight="1">
      <c r="B28" s="39" t="s">
        <v>31</v>
      </c>
      <c r="C28" s="37">
        <v>576336</v>
      </c>
      <c r="D28" s="37">
        <v>4850076326</v>
      </c>
      <c r="E28" s="37">
        <f>SUM(E19:E27)</f>
        <v>31223</v>
      </c>
      <c r="F28" s="37">
        <f>SUM(F19:F27)</f>
        <v>4966698598</v>
      </c>
      <c r="G28" s="38">
        <f>SUM(G19:G27)</f>
        <v>-545113</v>
      </c>
      <c r="H28" s="38">
        <f>SUM(H19:H27)</f>
        <v>116622272</v>
      </c>
    </row>
    <row r="29" spans="2:8" s="20" customFormat="1" ht="15" customHeight="1">
      <c r="B29" s="7" t="s">
        <v>11</v>
      </c>
      <c r="C29" s="22">
        <v>1174</v>
      </c>
      <c r="D29" s="22">
        <v>108301862</v>
      </c>
      <c r="E29" s="22">
        <v>1215</v>
      </c>
      <c r="F29" s="22">
        <v>114568246</v>
      </c>
      <c r="G29" s="28">
        <f t="shared" ref="G29:H34" si="4">E29-C29</f>
        <v>41</v>
      </c>
      <c r="H29" s="28">
        <f t="shared" si="4"/>
        <v>6266384</v>
      </c>
    </row>
    <row r="30" spans="2:8" s="20" customFormat="1" ht="15" customHeight="1">
      <c r="B30" s="7" t="s">
        <v>32</v>
      </c>
      <c r="C30" s="22">
        <v>111226</v>
      </c>
      <c r="D30" s="22">
        <v>1406959309</v>
      </c>
      <c r="E30" s="22">
        <v>117564</v>
      </c>
      <c r="F30" s="22">
        <v>1508542400</v>
      </c>
      <c r="G30" s="28">
        <f t="shared" si="4"/>
        <v>6338</v>
      </c>
      <c r="H30" s="28">
        <f t="shared" si="4"/>
        <v>101583091</v>
      </c>
    </row>
    <row r="31" spans="2:8" s="20" customFormat="1" ht="15" customHeight="1">
      <c r="B31" s="7" t="s">
        <v>9</v>
      </c>
      <c r="C31" s="22">
        <v>308164</v>
      </c>
      <c r="D31" s="22">
        <v>2694588518</v>
      </c>
      <c r="E31" s="22">
        <v>10685</v>
      </c>
      <c r="F31" s="22">
        <v>2795661071</v>
      </c>
      <c r="G31" s="28">
        <f t="shared" si="4"/>
        <v>-297479</v>
      </c>
      <c r="H31" s="28">
        <f t="shared" si="4"/>
        <v>101072553</v>
      </c>
    </row>
    <row r="32" spans="2:8" s="20" customFormat="1" ht="15" customHeight="1">
      <c r="B32" s="1" t="s">
        <v>21</v>
      </c>
      <c r="C32" s="22">
        <v>251144</v>
      </c>
      <c r="D32" s="22">
        <v>2524956133</v>
      </c>
      <c r="E32" s="22">
        <v>9433</v>
      </c>
      <c r="F32" s="22">
        <v>2652013303</v>
      </c>
      <c r="G32" s="28">
        <f t="shared" si="4"/>
        <v>-241711</v>
      </c>
      <c r="H32" s="28">
        <f t="shared" si="4"/>
        <v>127057170</v>
      </c>
    </row>
    <row r="33" spans="2:8" s="20" customFormat="1" ht="15" customHeight="1">
      <c r="B33" s="7" t="s">
        <v>15</v>
      </c>
      <c r="C33" s="22">
        <v>0</v>
      </c>
      <c r="D33" s="22">
        <v>0</v>
      </c>
      <c r="E33" s="22">
        <v>0</v>
      </c>
      <c r="F33" s="22">
        <v>0</v>
      </c>
      <c r="G33" s="28">
        <f t="shared" si="4"/>
        <v>0</v>
      </c>
      <c r="H33" s="28">
        <f t="shared" si="4"/>
        <v>0</v>
      </c>
    </row>
    <row r="34" spans="2:8" s="20" customFormat="1" ht="15" customHeight="1">
      <c r="B34" s="7" t="s">
        <v>39</v>
      </c>
      <c r="C34" s="22">
        <v>37755</v>
      </c>
      <c r="D34" s="22">
        <v>518582412</v>
      </c>
      <c r="E34" s="22">
        <v>1257</v>
      </c>
      <c r="F34" s="22">
        <v>505300416</v>
      </c>
      <c r="G34" s="28">
        <f t="shared" si="4"/>
        <v>-36498</v>
      </c>
      <c r="H34" s="28">
        <f t="shared" si="4"/>
        <v>-13281996</v>
      </c>
    </row>
    <row r="35" spans="2:8" s="20" customFormat="1" ht="15" customHeight="1">
      <c r="B35" s="36" t="s">
        <v>33</v>
      </c>
      <c r="C35" s="37">
        <v>597063</v>
      </c>
      <c r="D35" s="37">
        <v>5738127063</v>
      </c>
      <c r="E35" s="37">
        <f>SUM(E31:E34)</f>
        <v>21375</v>
      </c>
      <c r="F35" s="37">
        <f>SUM(F31:F34)</f>
        <v>5952974790</v>
      </c>
      <c r="G35" s="38">
        <f>SUM(G31:G34)</f>
        <v>-575688</v>
      </c>
      <c r="H35" s="38">
        <f>SUM(H31:H34)</f>
        <v>214847727</v>
      </c>
    </row>
    <row r="36" spans="2:8" s="20" customFormat="1" ht="15" customHeight="1">
      <c r="B36" s="7" t="s">
        <v>14</v>
      </c>
      <c r="C36" s="22">
        <v>42645</v>
      </c>
      <c r="D36" s="22">
        <v>521442882</v>
      </c>
      <c r="E36" s="22">
        <v>45855</v>
      </c>
      <c r="F36" s="22">
        <v>584063622</v>
      </c>
      <c r="G36" s="28">
        <f t="shared" ref="G36:H39" si="5">E36-C36</f>
        <v>3210</v>
      </c>
      <c r="H36" s="28">
        <f t="shared" si="5"/>
        <v>62620740</v>
      </c>
    </row>
    <row r="37" spans="2:8" s="20" customFormat="1" ht="15" customHeight="1">
      <c r="B37" s="7" t="s">
        <v>25</v>
      </c>
      <c r="C37" s="22">
        <v>2698</v>
      </c>
      <c r="D37" s="22">
        <v>81073466</v>
      </c>
      <c r="E37" s="22">
        <v>2905</v>
      </c>
      <c r="F37" s="22">
        <v>91201945</v>
      </c>
      <c r="G37" s="28">
        <f t="shared" si="5"/>
        <v>207</v>
      </c>
      <c r="H37" s="28">
        <f t="shared" si="5"/>
        <v>10128479</v>
      </c>
    </row>
    <row r="38" spans="2:8" s="20" customFormat="1" ht="15" customHeight="1">
      <c r="B38" s="1" t="s">
        <v>17</v>
      </c>
      <c r="C38" s="22">
        <v>393546</v>
      </c>
      <c r="D38" s="22">
        <v>397481008</v>
      </c>
      <c r="E38" s="22">
        <v>14557</v>
      </c>
      <c r="F38" s="22">
        <v>371567991</v>
      </c>
      <c r="G38" s="28">
        <f t="shared" si="5"/>
        <v>-378989</v>
      </c>
      <c r="H38" s="28">
        <f t="shared" si="5"/>
        <v>-25913017</v>
      </c>
    </row>
    <row r="39" spans="2:8" s="20" customFormat="1" ht="15" customHeight="1">
      <c r="B39" s="35" t="s">
        <v>40</v>
      </c>
      <c r="C39" s="22">
        <v>44</v>
      </c>
      <c r="D39" s="22">
        <v>934559</v>
      </c>
      <c r="E39" s="22">
        <v>0</v>
      </c>
      <c r="F39" s="22">
        <v>0</v>
      </c>
      <c r="G39" s="28">
        <f t="shared" si="5"/>
        <v>-44</v>
      </c>
      <c r="H39" s="28">
        <f t="shared" si="5"/>
        <v>-934559</v>
      </c>
    </row>
    <row r="40" spans="2:8" s="2" customFormat="1" ht="15" thickBot="1">
      <c r="B40" s="30" t="s">
        <v>34</v>
      </c>
      <c r="C40" s="31" t="s">
        <v>41</v>
      </c>
      <c r="D40" s="32">
        <v>23846744271</v>
      </c>
      <c r="E40" s="31" t="s">
        <v>26</v>
      </c>
      <c r="F40" s="32">
        <f>SUM(F18,F28,F29,F30,F35,F36,F37,F38)</f>
        <v>25223458269</v>
      </c>
      <c r="G40" s="33" t="s">
        <v>26</v>
      </c>
      <c r="H40" s="34">
        <f>SUM(H18,H28,H29,H30,H35,H36,H37,H38)</f>
        <v>1376713998</v>
      </c>
    </row>
    <row r="41" spans="2:8" ht="2.25" customHeight="1">
      <c r="B41" s="18"/>
      <c r="C41" s="15"/>
      <c r="D41" s="14"/>
      <c r="E41" s="15"/>
      <c r="F41" s="14"/>
      <c r="G41" s="14"/>
    </row>
    <row r="42" spans="2:8">
      <c r="B42" s="9" t="s">
        <v>28</v>
      </c>
      <c r="C42" s="10"/>
      <c r="D42" s="10"/>
      <c r="E42" s="10"/>
      <c r="F42" s="10"/>
      <c r="G42" s="10"/>
    </row>
    <row r="43" spans="2:8">
      <c r="B43" s="29" t="s">
        <v>46</v>
      </c>
      <c r="C43" s="25"/>
      <c r="D43" s="25"/>
      <c r="E43" s="25"/>
      <c r="F43" s="25"/>
    </row>
    <row r="45" spans="2:8">
      <c r="B45" s="24"/>
    </row>
    <row r="46" spans="2:8">
      <c r="B46" s="24"/>
    </row>
  </sheetData>
  <mergeCells count="4">
    <mergeCell ref="B4:B5"/>
    <mergeCell ref="C4:D4"/>
    <mergeCell ref="E4:F4"/>
    <mergeCell ref="G4:H4"/>
  </mergeCells>
  <phoneticPr fontId="15"/>
  <pageMargins left="0.51181102362204722" right="0.51181102362204722" top="0.51181102362204722" bottom="0.51181102362204722" header="0.51181102362204722" footer="0.51181102362204722"/>
  <pageSetup paperSize="9" scale="92" orientation="landscape" r:id="rId1"/>
  <headerFooter alignWithMargins="0"/>
  <ignoredErrors>
    <ignoredError sqref="E35:F35" formulaRange="1"/>
    <ignoredError sqref="G28:H28 G18:H18 G35:H35" formula="1"/>
  </ignoredError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12-19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2026-08-17T02:36:29Z</dcterms:created>
  <dcterms:modified xsi:type="dcterms:W3CDTF">2026-08-24T06:45:59Z</dcterms:modified>
</cp:coreProperties>
</file>