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E02CD428-AD98-4A17-ACFC-BF9743E4007C}" revIDLastSave="0" xr10:uidLastSave="{00000000-0000-0000-0000-000000000000}"/>
  <bookViews>
    <workbookView tabRatio="823" windowHeight="4044" windowWidth="15144" xWindow="32760" yWindow="32760"/>
  </bookViews>
  <sheets>
    <sheet r:id="rId1" name="16-18(1)総合体育館" sheetId="10"/>
    <sheet r:id="rId2" name="(2)野球場" sheetId="4"/>
    <sheet r:id="rId3" name="(3)テニスコート" sheetId="12"/>
    <sheet r:id="rId4" name="(4)運動広場" sheetId="8"/>
    <sheet r:id="rId5" name="(5)多目的広場" sheetId="6"/>
    <sheet r:id="rId6" name="(6)球技場" sheetId="5"/>
    <sheet r:id="rId7" name="(7)弓道場" sheetId="11"/>
    <sheet r:id="rId8" name="(8)相撲場" sheetId="9"/>
    <sheet r:id="rId9" name="(9)アーチェリー場" sheetId="7"/>
  </sheets>
  <definedNames>
    <definedName localSheetId="1" name="_xlnm.Print_Area">'(2)野球場'!$A$1:$O$32</definedName>
    <definedName localSheetId="2" name="_xlnm.Print_Area">'(3)テニスコート'!$A$1:$I$18</definedName>
    <definedName localSheetId="3" name="_xlnm.Print_Area">'(4)運動広場'!$A$1:$Q$16</definedName>
    <definedName localSheetId="4" name="_xlnm.Print_Area">'(5)多目的広場'!$A$1:$I$13</definedName>
    <definedName localSheetId="5" name="_xlnm.Print_Area">'(6)球技場'!$A$1:$I$12</definedName>
    <definedName localSheetId="6" name="_xlnm.Print_Area">'(7)弓道場'!$A$1:$O$17</definedName>
    <definedName localSheetId="7" name="_xlnm.Print_Area">'(8)相撲場'!$A$1:$I$16</definedName>
    <definedName localSheetId="8" name="_xlnm.Print_Area">'(9)アーチェリー場'!$A$1:$K$35</definedName>
    <definedName localSheetId="0" name="_xlnm.Print_Area">'16-18(1)総合体育館'!$A$1:$J$76</definedName>
  </definedNames>
  <calcPr calcId="191029"/>
</workbook>
</file>

<file path=xl/calcChain.xml><?xml version="1.0" encoding="utf-8"?>
<calcChain xmlns="http://schemas.openxmlformats.org/spreadsheetml/2006/main">
  <c r="I21" i="10" l="1"/>
  <c r="I22" i="10"/>
  <c r="I37" i="10"/>
  <c r="I38" i="10"/>
  <c r="I49" i="10"/>
  <c r="I50" i="10"/>
  <c r="I60" i="10"/>
  <c r="I61" i="10"/>
  <c r="I62" i="10"/>
  <c r="I63" i="10"/>
  <c r="M12" i="4"/>
  <c r="I24" i="4"/>
  <c r="N12" i="4"/>
  <c r="M13" i="4"/>
  <c r="I25" i="4"/>
  <c r="N13" i="4"/>
  <c r="J25" i="4"/>
  <c r="J24" i="4"/>
  <c r="G25" i="4"/>
  <c r="H25" i="4"/>
  <c r="O11" i="8"/>
  <c r="P11" i="8"/>
  <c r="O12" i="8"/>
  <c r="P12" i="8"/>
  <c r="M12" i="11"/>
  <c r="N12" i="11"/>
  <c r="G12" i="9"/>
  <c r="H12" i="9"/>
  <c r="I11" i="7"/>
  <c r="J11" i="7"/>
  <c r="I12" i="7"/>
  <c r="J12" i="7"/>
</calcChain>
</file>

<file path=xl/sharedStrings.xml><?xml version="1.0" encoding="utf-8"?>
<sst xmlns="http://schemas.openxmlformats.org/spreadsheetml/2006/main" count="320" uniqueCount="131">
  <si>
    <t>硬式野球</t>
  </si>
  <si>
    <t>件数</t>
  </si>
  <si>
    <t>人数</t>
  </si>
  <si>
    <t>軟式野球</t>
  </si>
  <si>
    <t>ソフトボール</t>
  </si>
  <si>
    <t>スポーツ以外</t>
  </si>
  <si>
    <t>室内練習場</t>
  </si>
  <si>
    <t>第１会議室</t>
  </si>
  <si>
    <t>第2会議室</t>
  </si>
  <si>
    <t>種目</t>
    <rPh sb="0" eb="2">
      <t>シュモク</t>
    </rPh>
    <phoneticPr fontId="3"/>
  </si>
  <si>
    <t>区分</t>
    <rPh sb="0" eb="2">
      <t>クブン</t>
    </rPh>
    <phoneticPr fontId="3"/>
  </si>
  <si>
    <t>　年度</t>
    <rPh sb="1" eb="3">
      <t>ネンド</t>
    </rPh>
    <phoneticPr fontId="3"/>
  </si>
  <si>
    <t>野　　　　　球　　　　　場</t>
    <rPh sb="0" eb="1">
      <t>ノ</t>
    </rPh>
    <rPh sb="6" eb="7">
      <t>タマ</t>
    </rPh>
    <rPh sb="12" eb="13">
      <t>バ</t>
    </rPh>
    <phoneticPr fontId="3"/>
  </si>
  <si>
    <t>会　議　室</t>
    <rPh sb="0" eb="1">
      <t>カイ</t>
    </rPh>
    <rPh sb="2" eb="3">
      <t>ギ</t>
    </rPh>
    <rPh sb="4" eb="5">
      <t>シツ</t>
    </rPh>
    <phoneticPr fontId="3"/>
  </si>
  <si>
    <t>合　　計</t>
    <rPh sb="0" eb="1">
      <t>ゴウ</t>
    </rPh>
    <rPh sb="3" eb="4">
      <t>ケイ</t>
    </rPh>
    <phoneticPr fontId="2"/>
  </si>
  <si>
    <t>（単位：件，人）</t>
    <phoneticPr fontId="3"/>
  </si>
  <si>
    <r>
      <t>注１：</t>
    </r>
    <r>
      <rPr>
        <sz val="11"/>
        <rFont val="ＭＳ Ｐ明朝"/>
        <family val="1"/>
      </rPr>
      <t>1日3単位（午前・午後・夜間）の利用状況。4月～10月までは早朝も含む。</t>
    </r>
    <phoneticPr fontId="2"/>
  </si>
  <si>
    <t>種　目</t>
  </si>
  <si>
    <t>区 分</t>
    <phoneticPr fontId="2"/>
  </si>
  <si>
    <t>合　計</t>
  </si>
  <si>
    <t>件 数</t>
    <phoneticPr fontId="2"/>
  </si>
  <si>
    <t>人 数</t>
    <phoneticPr fontId="2"/>
  </si>
  <si>
    <t>種目・区分</t>
    <rPh sb="3" eb="5">
      <t>クブン</t>
    </rPh>
    <phoneticPr fontId="3"/>
  </si>
  <si>
    <t>その他</t>
    <phoneticPr fontId="3"/>
  </si>
  <si>
    <t>合　計</t>
    <phoneticPr fontId="3"/>
  </si>
  <si>
    <t>　　年度</t>
    <rPh sb="2" eb="4">
      <t>ネンド</t>
    </rPh>
    <phoneticPr fontId="3"/>
  </si>
  <si>
    <t>件数</t>
    <phoneticPr fontId="2"/>
  </si>
  <si>
    <t>人数</t>
    <phoneticPr fontId="2"/>
  </si>
  <si>
    <t>種　　目</t>
    <rPh sb="0" eb="1">
      <t>タネ</t>
    </rPh>
    <rPh sb="3" eb="4">
      <t>メ</t>
    </rPh>
    <phoneticPr fontId="2"/>
  </si>
  <si>
    <t>区分</t>
  </si>
  <si>
    <t>バレーボール</t>
  </si>
  <si>
    <t>バドミントン</t>
  </si>
  <si>
    <t>空　　手　　道</t>
    <rPh sb="6" eb="7">
      <t>ドウ</t>
    </rPh>
    <phoneticPr fontId="2"/>
  </si>
  <si>
    <t>館</t>
  </si>
  <si>
    <t>小　　計</t>
    <rPh sb="0" eb="1">
      <t>ショウ</t>
    </rPh>
    <rPh sb="3" eb="4">
      <t>ケイ</t>
    </rPh>
    <phoneticPr fontId="2"/>
  </si>
  <si>
    <t>空　　手　　道</t>
    <rPh sb="6" eb="7">
      <t>ミチ</t>
    </rPh>
    <phoneticPr fontId="2"/>
  </si>
  <si>
    <t>そ</t>
  </si>
  <si>
    <t>の</t>
  </si>
  <si>
    <t>他</t>
  </si>
  <si>
    <t>エントランス会議室</t>
    <rPh sb="6" eb="9">
      <t>カイギシツ</t>
    </rPh>
    <phoneticPr fontId="2"/>
  </si>
  <si>
    <t>設</t>
    <rPh sb="0" eb="1">
      <t>セツ</t>
    </rPh>
    <phoneticPr fontId="2"/>
  </si>
  <si>
    <t>多目的練習室</t>
    <rPh sb="3" eb="6">
      <t>レンシュウシツ</t>
    </rPh>
    <phoneticPr fontId="2"/>
  </si>
  <si>
    <t>合　　　計</t>
    <rPh sb="0" eb="1">
      <t>ゴウ</t>
    </rPh>
    <rPh sb="4" eb="5">
      <t>ケイ</t>
    </rPh>
    <phoneticPr fontId="2"/>
  </si>
  <si>
    <t>相　　撲</t>
    <phoneticPr fontId="3"/>
  </si>
  <si>
    <t>そ　の　他</t>
    <phoneticPr fontId="3"/>
  </si>
  <si>
    <t>合　　計</t>
    <phoneticPr fontId="3"/>
  </si>
  <si>
    <t>件数</t>
    <phoneticPr fontId="2"/>
  </si>
  <si>
    <t>人数</t>
    <phoneticPr fontId="2"/>
  </si>
  <si>
    <t>野球(硬・軟)</t>
    <rPh sb="3" eb="4">
      <t>コウ</t>
    </rPh>
    <rPh sb="5" eb="6">
      <t>ナン</t>
    </rPh>
    <phoneticPr fontId="2"/>
  </si>
  <si>
    <t>ゲートボール</t>
  </si>
  <si>
    <t>サッカ－</t>
  </si>
  <si>
    <t>その他スポーツ</t>
    <phoneticPr fontId="2"/>
  </si>
  <si>
    <t>スポーツ以外</t>
    <rPh sb="4" eb="6">
      <t>イガイ</t>
    </rPh>
    <phoneticPr fontId="2"/>
  </si>
  <si>
    <t>合    計</t>
  </si>
  <si>
    <t>件数</t>
    <phoneticPr fontId="2"/>
  </si>
  <si>
    <t>人数</t>
    <phoneticPr fontId="2"/>
  </si>
  <si>
    <t>団　　体</t>
    <phoneticPr fontId="11"/>
  </si>
  <si>
    <t>個　　人</t>
    <phoneticPr fontId="11"/>
  </si>
  <si>
    <t>その他</t>
  </si>
  <si>
    <t>合　　計</t>
    <phoneticPr fontId="11"/>
  </si>
  <si>
    <t>件数</t>
    <phoneticPr fontId="11"/>
  </si>
  <si>
    <t>人数</t>
    <phoneticPr fontId="11"/>
  </si>
  <si>
    <t>区 分</t>
    <phoneticPr fontId="11"/>
  </si>
  <si>
    <t>合　計</t>
    <phoneticPr fontId="11"/>
  </si>
  <si>
    <t>件 数</t>
    <phoneticPr fontId="11"/>
  </si>
  <si>
    <t>人 数</t>
    <phoneticPr fontId="11"/>
  </si>
  <si>
    <t>区 分</t>
    <phoneticPr fontId="11"/>
  </si>
  <si>
    <t>合　計</t>
    <phoneticPr fontId="11"/>
  </si>
  <si>
    <t>件 数</t>
    <phoneticPr fontId="11"/>
  </si>
  <si>
    <t>人 数</t>
    <phoneticPr fontId="11"/>
  </si>
  <si>
    <t>（１）総合体育館</t>
    <rPh sb="3" eb="5">
      <t>ソウゴウ</t>
    </rPh>
    <rPh sb="5" eb="7">
      <t>タイイク</t>
    </rPh>
    <rPh sb="7" eb="8">
      <t>カン</t>
    </rPh>
    <phoneticPr fontId="3"/>
  </si>
  <si>
    <t>（４）運動広場</t>
    <rPh sb="3" eb="5">
      <t>ウンドウ</t>
    </rPh>
    <rPh sb="5" eb="7">
      <t>ヒロバ</t>
    </rPh>
    <phoneticPr fontId="3"/>
  </si>
  <si>
    <t>（５）多目的広場</t>
    <rPh sb="3" eb="6">
      <t>タモクテキ</t>
    </rPh>
    <rPh sb="6" eb="8">
      <t>ヒロバ</t>
    </rPh>
    <phoneticPr fontId="3"/>
  </si>
  <si>
    <t>（６）球技場</t>
    <rPh sb="3" eb="5">
      <t>キュウギ</t>
    </rPh>
    <rPh sb="5" eb="6">
      <t>ジョウ</t>
    </rPh>
    <phoneticPr fontId="3"/>
  </si>
  <si>
    <t>（７）弓道場</t>
    <rPh sb="3" eb="6">
      <t>キュウドウジョウ</t>
    </rPh>
    <phoneticPr fontId="3"/>
  </si>
  <si>
    <t>（８）相撲場</t>
    <rPh sb="3" eb="5">
      <t>スモウ</t>
    </rPh>
    <rPh sb="5" eb="6">
      <t>ジョウ</t>
    </rPh>
    <phoneticPr fontId="3"/>
  </si>
  <si>
    <t>（９）アーチェリー場</t>
    <rPh sb="9" eb="10">
      <t>ジョウ</t>
    </rPh>
    <phoneticPr fontId="3"/>
  </si>
  <si>
    <t>小計</t>
    <rPh sb="0" eb="2">
      <t>ショウケイ</t>
    </rPh>
    <phoneticPr fontId="3"/>
  </si>
  <si>
    <t>団体 近的</t>
    <phoneticPr fontId="3"/>
  </si>
  <si>
    <t>団体 遠的</t>
    <rPh sb="0" eb="2">
      <t>ダンタイ</t>
    </rPh>
    <phoneticPr fontId="2"/>
  </si>
  <si>
    <t>個人 近的</t>
    <phoneticPr fontId="3"/>
  </si>
  <si>
    <t>個人 遠的</t>
    <rPh sb="0" eb="2">
      <t>コジン</t>
    </rPh>
    <phoneticPr fontId="2"/>
  </si>
  <si>
    <t>バスケットボール</t>
    <phoneticPr fontId="2"/>
  </si>
  <si>
    <t>ソフトミニバレー</t>
    <phoneticPr fontId="2"/>
  </si>
  <si>
    <t>卓　　球</t>
    <phoneticPr fontId="2"/>
  </si>
  <si>
    <t>その他スポーツ</t>
    <phoneticPr fontId="2"/>
  </si>
  <si>
    <t>バスケットボール</t>
    <phoneticPr fontId="2"/>
  </si>
  <si>
    <t>ソフトミニバレー</t>
    <phoneticPr fontId="2"/>
  </si>
  <si>
    <t>剣　　道</t>
    <phoneticPr fontId="2"/>
  </si>
  <si>
    <t>柔　　道</t>
    <phoneticPr fontId="2"/>
  </si>
  <si>
    <t>その他スポーツ</t>
    <phoneticPr fontId="2"/>
  </si>
  <si>
    <t>第１会議室</t>
    <phoneticPr fontId="2"/>
  </si>
  <si>
    <t>第２会議室</t>
    <phoneticPr fontId="2"/>
  </si>
  <si>
    <t>施</t>
    <phoneticPr fontId="2"/>
  </si>
  <si>
    <t>トレーニング室</t>
    <phoneticPr fontId="2"/>
  </si>
  <si>
    <t>（３）テニスコート</t>
    <phoneticPr fontId="3"/>
  </si>
  <si>
    <t>その他</t>
    <rPh sb="2" eb="3">
      <t>タ</t>
    </rPh>
    <phoneticPr fontId="3"/>
  </si>
  <si>
    <t>体</t>
    <rPh sb="0" eb="1">
      <t>タイ</t>
    </rPh>
    <phoneticPr fontId="3"/>
  </si>
  <si>
    <t>育</t>
    <rPh sb="0" eb="1">
      <t>イク</t>
    </rPh>
    <phoneticPr fontId="3"/>
  </si>
  <si>
    <t>武</t>
    <rPh sb="0" eb="1">
      <t>ブ</t>
    </rPh>
    <phoneticPr fontId="3"/>
  </si>
  <si>
    <t>道</t>
    <phoneticPr fontId="3"/>
  </si>
  <si>
    <t>第</t>
    <rPh sb="0" eb="1">
      <t>ダイ</t>
    </rPh>
    <phoneticPr fontId="3"/>
  </si>
  <si>
    <t>・</t>
    <phoneticPr fontId="3"/>
  </si>
  <si>
    <t>錬</t>
    <rPh sb="0" eb="1">
      <t>レン</t>
    </rPh>
    <phoneticPr fontId="3"/>
  </si>
  <si>
    <t>成</t>
    <rPh sb="0" eb="1">
      <t>セイ</t>
    </rPh>
    <phoneticPr fontId="3"/>
  </si>
  <si>
    <t>場</t>
    <rPh sb="0" eb="1">
      <t>ジョウ</t>
    </rPh>
    <phoneticPr fontId="3"/>
  </si>
  <si>
    <t>の</t>
    <phoneticPr fontId="3"/>
  </si>
  <si>
    <r>
      <t>資料：</t>
    </r>
    <r>
      <rPr>
        <sz val="11"/>
        <rFont val="ＭＳ Ｐ明朝"/>
        <family val="1"/>
      </rPr>
      <t>スポーツ振興課</t>
    </r>
    <rPh sb="7" eb="9">
      <t>シンコウ</t>
    </rPh>
    <rPh sb="9" eb="10">
      <t>カチョウ</t>
    </rPh>
    <phoneticPr fontId="2"/>
  </si>
  <si>
    <t>１６-１８　中央総合公園利用状況（年度別）</t>
    <phoneticPr fontId="2"/>
  </si>
  <si>
    <r>
      <t>注１：</t>
    </r>
    <r>
      <rPr>
        <sz val="11"/>
        <rFont val="ＭＳ Ｐ明朝"/>
        <family val="1"/>
      </rPr>
      <t>１日３単位（午前・午後・夜間）の利用状況</t>
    </r>
    <rPh sb="4" eb="5">
      <t>ニチ</t>
    </rPh>
    <rPh sb="6" eb="8">
      <t>タンイ</t>
    </rPh>
    <rPh sb="9" eb="11">
      <t>ゴゼン</t>
    </rPh>
    <rPh sb="12" eb="14">
      <t>ゴゴ</t>
    </rPh>
    <rPh sb="15" eb="17">
      <t>ヤカン</t>
    </rPh>
    <rPh sb="19" eb="21">
      <t>リヨウ</t>
    </rPh>
    <rPh sb="21" eb="23">
      <t>ジョウキョウ</t>
    </rPh>
    <phoneticPr fontId="2"/>
  </si>
  <si>
    <t>注２：平成30年11月13日～令和元年11月11日工事のため体育館、第1・2錬成道場休館</t>
    <rPh sb="3" eb="5">
      <t>ヘイセイ</t>
    </rPh>
    <rPh sb="7" eb="8">
      <t>ネン</t>
    </rPh>
    <rPh sb="10" eb="11">
      <t>ガツ</t>
    </rPh>
    <rPh sb="13" eb="14">
      <t>ニチ</t>
    </rPh>
    <rPh sb="15" eb="16">
      <t>レイ</t>
    </rPh>
    <rPh sb="16" eb="17">
      <t>ワ</t>
    </rPh>
    <rPh sb="17" eb="18">
      <t>モト</t>
    </rPh>
    <rPh sb="18" eb="19">
      <t>ネン</t>
    </rPh>
    <rPh sb="21" eb="22">
      <t>ガツ</t>
    </rPh>
    <rPh sb="24" eb="25">
      <t>ニチ</t>
    </rPh>
    <rPh sb="25" eb="27">
      <t>コウジ</t>
    </rPh>
    <rPh sb="30" eb="33">
      <t>タイイクカン</t>
    </rPh>
    <rPh sb="34" eb="35">
      <t>ダイ</t>
    </rPh>
    <rPh sb="38" eb="40">
      <t>レンセイ</t>
    </rPh>
    <rPh sb="40" eb="42">
      <t>ドウジョウ</t>
    </rPh>
    <rPh sb="42" eb="44">
      <t>キュウカン</t>
    </rPh>
    <phoneticPr fontId="2"/>
  </si>
  <si>
    <t>注３：平成30年10月９日～平成31年３月20日工事のため休場。</t>
    <rPh sb="3" eb="5">
      <t>ヘイセイ</t>
    </rPh>
    <rPh sb="7" eb="8">
      <t>ネン</t>
    </rPh>
    <rPh sb="10" eb="11">
      <t>ガツ</t>
    </rPh>
    <rPh sb="12" eb="13">
      <t>ニチ</t>
    </rPh>
    <rPh sb="14" eb="16">
      <t>ヘイセイ</t>
    </rPh>
    <rPh sb="18" eb="19">
      <t>ネン</t>
    </rPh>
    <rPh sb="20" eb="21">
      <t>ガツ</t>
    </rPh>
    <rPh sb="23" eb="24">
      <t>ニチ</t>
    </rPh>
    <rPh sb="24" eb="26">
      <t>コウジ</t>
    </rPh>
    <rPh sb="29" eb="31">
      <t>キュウジョウ</t>
    </rPh>
    <phoneticPr fontId="2"/>
  </si>
  <si>
    <r>
      <t>注２：</t>
    </r>
    <r>
      <rPr>
        <sz val="11"/>
        <rFont val="ＭＳ Ｐ明朝"/>
        <family val="1"/>
      </rPr>
      <t>準硬式野球は、硬式野球に含む。</t>
    </r>
    <rPh sb="0" eb="1">
      <t>チュウ</t>
    </rPh>
    <rPh sb="3" eb="4">
      <t>ジュン</t>
    </rPh>
    <rPh sb="4" eb="6">
      <t>コウシキ</t>
    </rPh>
    <rPh sb="6" eb="8">
      <t>ヤキュウ</t>
    </rPh>
    <rPh sb="10" eb="12">
      <t>コウシキ</t>
    </rPh>
    <rPh sb="12" eb="14">
      <t>ヤキュウ</t>
    </rPh>
    <rPh sb="15" eb="16">
      <t>フク</t>
    </rPh>
    <phoneticPr fontId="3"/>
  </si>
  <si>
    <t>（つづき）</t>
    <phoneticPr fontId="3"/>
  </si>
  <si>
    <t>注３：令和2年12月1日から令和3年9月27日まで工事の為武道館休館</t>
    <rPh sb="0" eb="1">
      <t>チュウ</t>
    </rPh>
    <rPh sb="3" eb="5">
      <t>レイワ</t>
    </rPh>
    <rPh sb="6" eb="7">
      <t>ネン</t>
    </rPh>
    <rPh sb="9" eb="10">
      <t>ツキ</t>
    </rPh>
    <rPh sb="11" eb="12">
      <t>ヒ</t>
    </rPh>
    <rPh sb="14" eb="16">
      <t>レイワ</t>
    </rPh>
    <rPh sb="17" eb="18">
      <t>ネン</t>
    </rPh>
    <rPh sb="19" eb="20">
      <t>ツキ</t>
    </rPh>
    <rPh sb="22" eb="23">
      <t>ヒ</t>
    </rPh>
    <rPh sb="28" eb="29">
      <t>タメ</t>
    </rPh>
    <rPh sb="29" eb="32">
      <t>ブドウカン</t>
    </rPh>
    <phoneticPr fontId="3"/>
  </si>
  <si>
    <t>（単位：件，人）</t>
    <phoneticPr fontId="3"/>
  </si>
  <si>
    <t>（単位：件，人）</t>
    <phoneticPr fontId="11"/>
  </si>
  <si>
    <t>-</t>
  </si>
  <si>
    <t>（２）野球場</t>
    <phoneticPr fontId="3"/>
  </si>
  <si>
    <t>令和２年度</t>
    <rPh sb="0" eb="2">
      <t>レイワ</t>
    </rPh>
    <rPh sb="3" eb="4">
      <t>ネン</t>
    </rPh>
    <rPh sb="4" eb="5">
      <t>ド</t>
    </rPh>
    <phoneticPr fontId="3"/>
  </si>
  <si>
    <r>
      <t>令和</t>
    </r>
    <r>
      <rPr>
        <sz val="11"/>
        <rFont val="ＭＳ Ｐ明朝"/>
        <family val="1"/>
      </rPr>
      <t>３</t>
    </r>
    <r>
      <rPr>
        <sz val="11"/>
        <color indexed="9"/>
        <rFont val="ＭＳ Ｐ明朝"/>
        <family val="1"/>
      </rPr>
      <t>年度</t>
    </r>
    <rPh sb="0" eb="2">
      <t>レイワ</t>
    </rPh>
    <rPh sb="3" eb="4">
      <t>ネン</t>
    </rPh>
    <rPh sb="4" eb="5">
      <t>ド</t>
    </rPh>
    <phoneticPr fontId="3"/>
  </si>
  <si>
    <r>
      <t>令和</t>
    </r>
    <r>
      <rPr>
        <sz val="11"/>
        <rFont val="ＭＳ Ｐ明朝"/>
        <family val="1"/>
      </rPr>
      <t>４</t>
    </r>
    <r>
      <rPr>
        <sz val="11"/>
        <color indexed="9"/>
        <rFont val="ＭＳ Ｐ明朝"/>
        <family val="1"/>
      </rPr>
      <t>年度</t>
    </r>
    <rPh sb="0" eb="2">
      <t>レイワ</t>
    </rPh>
    <rPh sb="3" eb="4">
      <t>ネン</t>
    </rPh>
    <rPh sb="4" eb="5">
      <t>ド</t>
    </rPh>
    <phoneticPr fontId="3"/>
  </si>
  <si>
    <r>
      <t>令和</t>
    </r>
    <r>
      <rPr>
        <sz val="11"/>
        <rFont val="ＭＳ Ｐ明朝"/>
        <family val="1"/>
      </rPr>
      <t>５</t>
    </r>
    <r>
      <rPr>
        <sz val="11"/>
        <color indexed="9"/>
        <rFont val="ＭＳ Ｐ明朝"/>
        <family val="1"/>
      </rPr>
      <t>年度</t>
    </r>
    <rPh sb="0" eb="2">
      <t>レイワ</t>
    </rPh>
    <rPh sb="3" eb="4">
      <t>ネン</t>
    </rPh>
    <rPh sb="4" eb="5">
      <t>ド</t>
    </rPh>
    <phoneticPr fontId="3"/>
  </si>
  <si>
    <r>
      <t>令和</t>
    </r>
    <r>
      <rPr>
        <sz val="11"/>
        <rFont val="ＭＳ Ｐ明朝"/>
        <family val="1"/>
      </rPr>
      <t>６</t>
    </r>
    <r>
      <rPr>
        <sz val="11"/>
        <color indexed="9"/>
        <rFont val="ＭＳ Ｐ明朝"/>
        <family val="1"/>
      </rPr>
      <t>年度</t>
    </r>
    <rPh sb="0" eb="2">
      <t>レイワ</t>
    </rPh>
    <rPh sb="3" eb="4">
      <t>ネン</t>
    </rPh>
    <rPh sb="4" eb="5">
      <t>ド</t>
    </rPh>
    <phoneticPr fontId="3"/>
  </si>
  <si>
    <t>令和２年度</t>
    <rPh sb="0" eb="1">
      <t>レイ</t>
    </rPh>
    <rPh sb="1" eb="2">
      <t>ワ</t>
    </rPh>
    <rPh sb="3" eb="5">
      <t>ネンド</t>
    </rPh>
    <phoneticPr fontId="3"/>
  </si>
  <si>
    <r>
      <t>令和</t>
    </r>
    <r>
      <rPr>
        <sz val="11"/>
        <rFont val="ＭＳ Ｐ明朝"/>
        <family val="1"/>
      </rPr>
      <t>３</t>
    </r>
    <r>
      <rPr>
        <sz val="11"/>
        <color indexed="9"/>
        <rFont val="ＭＳ Ｐ明朝"/>
        <family val="1"/>
      </rPr>
      <t>年度</t>
    </r>
    <rPh sb="0" eb="1">
      <t>レイ</t>
    </rPh>
    <rPh sb="1" eb="2">
      <t>ワ</t>
    </rPh>
    <rPh sb="3" eb="5">
      <t>ネンド</t>
    </rPh>
    <phoneticPr fontId="3"/>
  </si>
  <si>
    <r>
      <t>令和</t>
    </r>
    <r>
      <rPr>
        <sz val="11"/>
        <rFont val="ＭＳ Ｐ明朝"/>
        <family val="1"/>
      </rPr>
      <t>４</t>
    </r>
    <r>
      <rPr>
        <sz val="11"/>
        <color indexed="9"/>
        <rFont val="ＭＳ Ｐ明朝"/>
        <family val="1"/>
      </rPr>
      <t>年度</t>
    </r>
    <rPh sb="0" eb="1">
      <t>レイ</t>
    </rPh>
    <rPh sb="1" eb="2">
      <t>ワ</t>
    </rPh>
    <rPh sb="3" eb="5">
      <t>ネンド</t>
    </rPh>
    <phoneticPr fontId="3"/>
  </si>
  <si>
    <r>
      <t>令和</t>
    </r>
    <r>
      <rPr>
        <sz val="11"/>
        <rFont val="ＭＳ Ｐ明朝"/>
        <family val="1"/>
      </rPr>
      <t>５</t>
    </r>
    <r>
      <rPr>
        <sz val="11"/>
        <color indexed="9"/>
        <rFont val="ＭＳ Ｐ明朝"/>
        <family val="1"/>
      </rPr>
      <t>年度</t>
    </r>
    <rPh sb="0" eb="1">
      <t>レイ</t>
    </rPh>
    <rPh sb="1" eb="2">
      <t>ワ</t>
    </rPh>
    <rPh sb="3" eb="5">
      <t>ネンド</t>
    </rPh>
    <phoneticPr fontId="3"/>
  </si>
  <si>
    <r>
      <t>令和</t>
    </r>
    <r>
      <rPr>
        <sz val="11"/>
        <rFont val="ＭＳ Ｐ明朝"/>
        <family val="1"/>
      </rPr>
      <t>６</t>
    </r>
    <r>
      <rPr>
        <sz val="11"/>
        <color indexed="9"/>
        <rFont val="ＭＳ Ｐ明朝"/>
        <family val="1"/>
      </rPr>
      <t>年度</t>
    </r>
    <rPh sb="0" eb="1">
      <t>レイ</t>
    </rPh>
    <rPh sb="1" eb="2">
      <t>ワ</t>
    </rPh>
    <rPh sb="3" eb="5">
      <t>ネンド</t>
    </rPh>
    <phoneticPr fontId="3"/>
  </si>
  <si>
    <t>-</t>
    <phoneticPr fontId="13"/>
  </si>
  <si>
    <t>注  ：平成29年11月１日～平成30年１月31日工事のため休場</t>
    <rPh sb="4" eb="6">
      <t>ヘイセイ</t>
    </rPh>
    <rPh sb="8" eb="9">
      <t>ネン</t>
    </rPh>
    <rPh sb="11" eb="12">
      <t>ガツ</t>
    </rPh>
    <rPh sb="13" eb="14">
      <t>ニチ</t>
    </rPh>
    <rPh sb="15" eb="17">
      <t>ヘイセイ</t>
    </rPh>
    <rPh sb="19" eb="20">
      <t>ネン</t>
    </rPh>
    <rPh sb="21" eb="22">
      <t>ガツ</t>
    </rPh>
    <rPh sb="24" eb="25">
      <t>ニチ</t>
    </rPh>
    <rPh sb="25" eb="27">
      <t>コウジ</t>
    </rPh>
    <rPh sb="30" eb="32">
      <t>キュウジョウ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</si>
</sst>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\-#,##0;&quot;-&quot;"/>
    <numFmt numFmtId="177" formatCode="#,##0_ ;[Red]\-#,##0\ "/>
    <numFmt numFmtId="178" formatCode="0_);[Red]\(0\)"/>
    <numFmt numFmtId="179" formatCode="#,##0_);[Red]\(#,##0\)"/>
  </numFmts>
  <fonts count="17">
    <font>
      <sz val="12"/>
      <name val="明朝"/>
      <family val="1"/>
    </font>
    <font>
      <sz val="11"/>
      <name val="ＭＳ Ｐゴシック"/>
      <family val="3"/>
    </font>
    <font>
      <sz val="6"/>
      <name val="ＭＳ Ｐ明朝"/>
      <family val="1"/>
    </font>
    <font>
      <sz val="6"/>
      <name val="明朝"/>
      <family val="1"/>
    </font>
    <font>
      <sz val="12"/>
      <name val="ＭＳ Ｐ明朝"/>
      <family val="1"/>
    </font>
    <font>
      <sz val="20"/>
      <name val="ＭＳ Ｐ明朝"/>
      <family val="1"/>
    </font>
    <font>
      <sz val="11"/>
      <name val="ＭＳ Ｐ明朝"/>
      <family val="1"/>
    </font>
    <font>
      <b/>
      <sz val="11"/>
      <name val="ＭＳ Ｐ明朝"/>
      <family val="1"/>
    </font>
    <font>
      <sz val="10"/>
      <name val="ＭＳ Ｐ明朝"/>
      <family val="1"/>
    </font>
    <font>
      <sz val="11"/>
      <name val="ＭＳ 明朝"/>
      <family val="1"/>
    </font>
    <font>
      <sz val="8"/>
      <name val="ＭＳ Ｐ明朝"/>
      <family val="1"/>
    </font>
    <font>
      <sz val="6"/>
      <name val="ＭＳ Ｐゴシック"/>
      <family val="3"/>
    </font>
    <font>
      <sz val="19"/>
      <name val="ＭＳ Ｐ明朝"/>
      <family val="1"/>
    </font>
    <font>
      <sz val="6"/>
      <name val="ＭＳ Ｐ明朝"/>
      <family val="1"/>
    </font>
    <font>
      <sz val="11"/>
      <color indexed="9"/>
      <name val="ＭＳ Ｐ明朝"/>
      <family val="1"/>
    </font>
    <font>
      <sz val="6"/>
      <name val="ＭＳ Ｐ明朝"/>
      <family val="1"/>
    </font>
    <font>
      <sz val="11"/>
      <color theme="0"/>
      <name val="ＭＳ Ｐ明朝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54">
    <xf numFmtId="0" fontId="0" fillId="0" borderId="0" xfId="0" applyAlignment="1"/>
    <xf numFmtId="0" fontId="8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37" fontId="6" fillId="2" borderId="0" xfId="0" applyNumberFormat="1" applyFont="1" applyFill="1" applyBorder="1" applyAlignment="1" applyProtection="1">
      <alignment vertical="center"/>
    </xf>
    <xf numFmtId="0" fontId="6" fillId="2" borderId="0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37" fontId="6" fillId="2" borderId="0" xfId="0" applyNumberFormat="1" applyFont="1" applyFill="1" applyAlignment="1" applyProtection="1">
      <alignment vertical="center"/>
    </xf>
    <xf numFmtId="0" fontId="10" fillId="2" borderId="10" xfId="0" applyFont="1" applyFill="1" applyBorder="1" applyAlignment="1">
      <alignment horizontal="right" vertical="center"/>
    </xf>
    <xf numFmtId="0" fontId="10" fillId="2" borderId="11" xfId="0" applyFont="1" applyFill="1" applyBorder="1" applyAlignment="1">
      <alignment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37" fontId="6" fillId="2" borderId="18" xfId="0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38" fontId="6" fillId="2" borderId="0" xfId="1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37" fontId="6" fillId="2" borderId="0" xfId="0" applyNumberFormat="1" applyFont="1" applyFill="1" applyAlignment="1" applyProtection="1">
      <alignment horizontal="center" vertical="center" wrapText="1"/>
    </xf>
    <xf numFmtId="0" fontId="6" fillId="2" borderId="24" xfId="0" applyFont="1" applyFill="1" applyBorder="1" applyAlignment="1">
      <alignment vertical="center"/>
    </xf>
    <xf numFmtId="0" fontId="6" fillId="2" borderId="25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2" borderId="0" xfId="0" quotePrefix="1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8" fillId="2" borderId="15" xfId="0" applyFont="1" applyFill="1" applyBorder="1" applyAlignment="1">
      <alignment horizontal="right" vertical="center" shrinkToFit="1"/>
    </xf>
    <xf numFmtId="0" fontId="6" fillId="2" borderId="0" xfId="0" applyFont="1" applyFill="1" applyAlignment="1">
      <alignment vertical="center" shrinkToFit="1"/>
    </xf>
    <xf numFmtId="0" fontId="10" fillId="2" borderId="10" xfId="0" applyFont="1" applyFill="1" applyBorder="1" applyAlignment="1">
      <alignment horizontal="right" vertical="center" shrinkToFit="1"/>
    </xf>
    <xf numFmtId="38" fontId="6" fillId="2" borderId="26" xfId="1" applyFont="1" applyFill="1" applyBorder="1" applyAlignment="1">
      <alignment horizontal="center" vertical="center"/>
    </xf>
    <xf numFmtId="37" fontId="6" fillId="0" borderId="18" xfId="0" applyNumberFormat="1" applyFont="1" applyFill="1" applyBorder="1" applyAlignment="1">
      <alignment vertical="center"/>
    </xf>
    <xf numFmtId="0" fontId="6" fillId="2" borderId="2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6" fillId="0" borderId="27" xfId="0" applyFont="1" applyFill="1" applyBorder="1" applyAlignment="1">
      <alignment horizontal="center" vertical="center"/>
    </xf>
    <xf numFmtId="37" fontId="6" fillId="0" borderId="0" xfId="0" applyNumberFormat="1" applyFont="1" applyFill="1" applyAlignment="1">
      <alignment vertical="center"/>
    </xf>
    <xf numFmtId="37" fontId="6" fillId="0" borderId="0" xfId="0" applyNumberFormat="1" applyFont="1" applyFill="1" applyAlignment="1" applyProtection="1">
      <alignment horizontal="right" vertical="center"/>
    </xf>
    <xf numFmtId="37" fontId="6" fillId="0" borderId="20" xfId="0" applyNumberFormat="1" applyFont="1" applyFill="1" applyBorder="1" applyAlignment="1" applyProtection="1">
      <alignment horizontal="right" vertical="center"/>
    </xf>
    <xf numFmtId="37" fontId="6" fillId="0" borderId="28" xfId="0" applyNumberFormat="1" applyFont="1" applyFill="1" applyBorder="1" applyAlignment="1" applyProtection="1">
      <alignment vertical="center"/>
    </xf>
    <xf numFmtId="37" fontId="6" fillId="0" borderId="6" xfId="0" applyNumberFormat="1" applyFont="1" applyFill="1" applyBorder="1" applyAlignment="1" applyProtection="1">
      <alignment vertical="center"/>
    </xf>
    <xf numFmtId="37" fontId="6" fillId="0" borderId="29" xfId="0" applyNumberFormat="1" applyFont="1" applyFill="1" applyBorder="1" applyAlignment="1" applyProtection="1">
      <alignment vertical="center"/>
    </xf>
    <xf numFmtId="37" fontId="6" fillId="0" borderId="0" xfId="0" applyNumberFormat="1" applyFont="1" applyFill="1" applyBorder="1" applyAlignment="1" applyProtection="1">
      <alignment vertical="center"/>
    </xf>
    <xf numFmtId="37" fontId="6" fillId="0" borderId="0" xfId="0" applyNumberFormat="1" applyFont="1" applyFill="1" applyBorder="1" applyAlignment="1" applyProtection="1">
      <alignment horizontal="right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37" fontId="6" fillId="0" borderId="30" xfId="0" applyNumberFormat="1" applyFont="1" applyFill="1" applyBorder="1" applyAlignment="1" applyProtection="1">
      <alignment vertical="center"/>
    </xf>
    <xf numFmtId="176" fontId="6" fillId="0" borderId="0" xfId="1" applyNumberFormat="1" applyFont="1" applyFill="1" applyBorder="1" applyAlignment="1">
      <alignment horizontal="right" vertical="center"/>
    </xf>
    <xf numFmtId="177" fontId="6" fillId="0" borderId="30" xfId="1" applyNumberFormat="1" applyFont="1" applyFill="1" applyBorder="1" applyAlignment="1">
      <alignment horizontal="right" vertical="center"/>
    </xf>
    <xf numFmtId="177" fontId="6" fillId="0" borderId="0" xfId="1" applyNumberFormat="1" applyFont="1" applyFill="1" applyBorder="1" applyAlignment="1">
      <alignment horizontal="right" vertical="center"/>
    </xf>
    <xf numFmtId="177" fontId="6" fillId="0" borderId="0" xfId="1" applyNumberFormat="1" applyFont="1" applyFill="1" applyBorder="1" applyAlignment="1">
      <alignment vertical="center"/>
    </xf>
    <xf numFmtId="37" fontId="6" fillId="0" borderId="15" xfId="0" applyNumberFormat="1" applyFont="1" applyFill="1" applyBorder="1" applyAlignment="1" applyProtection="1">
      <alignment vertical="center"/>
    </xf>
    <xf numFmtId="178" fontId="6" fillId="0" borderId="30" xfId="0" applyNumberFormat="1" applyFont="1" applyFill="1" applyBorder="1" applyAlignment="1" applyProtection="1">
      <alignment horizontal="right" vertical="center"/>
    </xf>
    <xf numFmtId="178" fontId="6" fillId="0" borderId="0" xfId="0" applyNumberFormat="1" applyFont="1" applyFill="1" applyBorder="1" applyAlignment="1" applyProtection="1">
      <alignment horizontal="right" vertical="center"/>
    </xf>
    <xf numFmtId="178" fontId="6" fillId="0" borderId="0" xfId="0" applyNumberFormat="1" applyFont="1" applyFill="1" applyBorder="1" applyAlignment="1" applyProtection="1">
      <alignment vertical="center"/>
    </xf>
    <xf numFmtId="179" fontId="6" fillId="0" borderId="0" xfId="0" applyNumberFormat="1" applyFont="1" applyFill="1" applyBorder="1" applyAlignment="1" applyProtection="1">
      <alignment vertical="center"/>
    </xf>
    <xf numFmtId="37" fontId="6" fillId="0" borderId="5" xfId="0" applyNumberFormat="1" applyFont="1" applyFill="1" applyBorder="1" applyAlignment="1" applyProtection="1">
      <alignment horizontal="right" vertical="center"/>
    </xf>
    <xf numFmtId="0" fontId="0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 applyProtection="1">
      <alignment vertical="center"/>
    </xf>
    <xf numFmtId="37" fontId="6" fillId="0" borderId="0" xfId="0" applyNumberFormat="1" applyFont="1" applyFill="1" applyBorder="1" applyAlignment="1" applyProtection="1">
      <alignment horizontal="right" vertical="center" shrinkToFit="1"/>
    </xf>
    <xf numFmtId="0" fontId="6" fillId="2" borderId="0" xfId="0" applyFont="1" applyFill="1" applyBorder="1" applyAlignment="1">
      <alignment vertical="center" shrinkToFit="1"/>
    </xf>
    <xf numFmtId="0" fontId="6" fillId="0" borderId="0" xfId="0" applyFont="1" applyFill="1" applyBorder="1" applyAlignment="1">
      <alignment vertical="center"/>
    </xf>
    <xf numFmtId="179" fontId="6" fillId="0" borderId="0" xfId="0" applyNumberFormat="1" applyFont="1" applyFill="1" applyBorder="1" applyAlignment="1" applyProtection="1">
      <alignment horizontal="right" vertical="center"/>
    </xf>
    <xf numFmtId="37" fontId="6" fillId="0" borderId="0" xfId="0" applyNumberFormat="1" applyFont="1" applyFill="1" applyAlignment="1">
      <alignment horizontal="right" vertical="center"/>
    </xf>
    <xf numFmtId="37" fontId="6" fillId="2" borderId="0" xfId="0" applyNumberFormat="1" applyFont="1" applyFill="1" applyAlignment="1">
      <alignment horizontal="right" vertical="center"/>
    </xf>
    <xf numFmtId="37" fontId="6" fillId="2" borderId="28" xfId="0" applyNumberFormat="1" applyFont="1" applyFill="1" applyBorder="1" applyAlignment="1" applyProtection="1">
      <alignment vertical="center"/>
    </xf>
    <xf numFmtId="37" fontId="6" fillId="2" borderId="6" xfId="0" applyNumberFormat="1" applyFont="1" applyFill="1" applyBorder="1" applyAlignment="1" applyProtection="1">
      <alignment vertical="center"/>
    </xf>
    <xf numFmtId="37" fontId="6" fillId="2" borderId="0" xfId="0" applyNumberFormat="1" applyFont="1" applyFill="1" applyBorder="1" applyAlignment="1" applyProtection="1">
      <alignment horizontal="right" vertical="center"/>
    </xf>
    <xf numFmtId="37" fontId="6" fillId="2" borderId="0" xfId="0" applyNumberFormat="1" applyFont="1" applyFill="1" applyBorder="1" applyAlignment="1" applyProtection="1">
      <alignment horizontal="right" vertical="center" shrinkToFit="1"/>
    </xf>
    <xf numFmtId="0" fontId="16" fillId="0" borderId="27" xfId="0" applyFont="1" applyFill="1" applyBorder="1" applyAlignment="1">
      <alignment horizontal="center" vertical="center"/>
    </xf>
    <xf numFmtId="37" fontId="6" fillId="2" borderId="0" xfId="0" applyNumberFormat="1" applyFont="1" applyFill="1" applyAlignment="1">
      <alignment vertical="center"/>
    </xf>
    <xf numFmtId="0" fontId="16" fillId="0" borderId="7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38" fontId="16" fillId="2" borderId="26" xfId="1" applyFont="1" applyFill="1" applyBorder="1" applyAlignment="1">
      <alignment horizontal="center" vertical="center"/>
    </xf>
    <xf numFmtId="0" fontId="16" fillId="2" borderId="26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38" fontId="16" fillId="2" borderId="0" xfId="1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vertical="center"/>
    </xf>
    <xf numFmtId="0" fontId="6" fillId="0" borderId="18" xfId="0" applyFont="1" applyFill="1" applyBorder="1" applyAlignment="1">
      <alignment vertical="center"/>
    </xf>
    <xf numFmtId="0" fontId="6" fillId="0" borderId="0" xfId="0" applyFont="1" applyFill="1" applyAlignment="1">
      <alignment vertical="center" shrinkToFit="1"/>
    </xf>
    <xf numFmtId="0" fontId="6" fillId="0" borderId="2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27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37" xfId="0" applyFont="1" applyFill="1" applyBorder="1" applyAlignment="1">
      <alignment horizontal="center" vertical="center" shrinkToFit="1"/>
    </xf>
    <xf numFmtId="0" fontId="6" fillId="2" borderId="26" xfId="0" applyFont="1" applyFill="1" applyBorder="1" applyAlignment="1">
      <alignment horizontal="center" vertical="center" shrinkToFit="1"/>
    </xf>
    <xf numFmtId="0" fontId="6" fillId="2" borderId="38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5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1282" name="Line 1">
          <a:extLst>
            <a:ext uri="{FF2B5EF4-FFF2-40B4-BE49-F238E27FC236}">
              <a16:creationId xmlns:a16="http://schemas.microsoft.com/office/drawing/2014/main" id="{D15E72B8-F206-453B-92E4-D1E5B814E0F0}"/>
            </a:ext>
          </a:extLst>
        </xdr:cNvPr>
        <xdr:cNvSpPr>
          <a:spLocks noChangeShapeType="1"/>
        </xdr:cNvSpPr>
      </xdr:nvSpPr>
      <xdr:spPr bwMode="auto">
        <a:xfrm>
          <a:off x="129540" y="708660"/>
          <a:ext cx="883920" cy="6172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17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1283" name="Line 1">
          <a:extLst>
            <a:ext uri="{FF2B5EF4-FFF2-40B4-BE49-F238E27FC236}">
              <a16:creationId xmlns:a16="http://schemas.microsoft.com/office/drawing/2014/main" id="{D10E208E-ED0E-4160-A558-A1E4FE5DD338}"/>
            </a:ext>
          </a:extLst>
        </xdr:cNvPr>
        <xdr:cNvSpPr>
          <a:spLocks noChangeShapeType="1"/>
        </xdr:cNvSpPr>
      </xdr:nvSpPr>
      <xdr:spPr bwMode="auto">
        <a:xfrm>
          <a:off x="129540" y="2590800"/>
          <a:ext cx="883920" cy="6172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5289" name="Line 1">
          <a:extLst>
            <a:ext uri="{FF2B5EF4-FFF2-40B4-BE49-F238E27FC236}">
              <a16:creationId xmlns:a16="http://schemas.microsoft.com/office/drawing/2014/main" id="{A5A8E80C-45FE-47C0-B310-CEEB81A9B44E}"/>
            </a:ext>
          </a:extLst>
        </xdr:cNvPr>
        <xdr:cNvSpPr>
          <a:spLocks noChangeShapeType="1"/>
        </xdr:cNvSpPr>
      </xdr:nvSpPr>
      <xdr:spPr bwMode="auto">
        <a:xfrm>
          <a:off x="121920" y="708660"/>
          <a:ext cx="899160" cy="4114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3237" name="Line 1">
          <a:extLst>
            <a:ext uri="{FF2B5EF4-FFF2-40B4-BE49-F238E27FC236}">
              <a16:creationId xmlns:a16="http://schemas.microsoft.com/office/drawing/2014/main" id="{F7A03618-2738-4EB2-BCDA-BD1CFF021FE6}"/>
            </a:ext>
          </a:extLst>
        </xdr:cNvPr>
        <xdr:cNvSpPr>
          <a:spLocks noChangeShapeType="1"/>
        </xdr:cNvSpPr>
      </xdr:nvSpPr>
      <xdr:spPr bwMode="auto">
        <a:xfrm>
          <a:off x="121920" y="708660"/>
          <a:ext cx="883920" cy="4114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4260" name="Line 1">
          <a:extLst>
            <a:ext uri="{FF2B5EF4-FFF2-40B4-BE49-F238E27FC236}">
              <a16:creationId xmlns:a16="http://schemas.microsoft.com/office/drawing/2014/main" id="{3EBCBCE7-74FA-4092-95CD-D821CE496285}"/>
            </a:ext>
          </a:extLst>
        </xdr:cNvPr>
        <xdr:cNvSpPr>
          <a:spLocks noChangeShapeType="1"/>
        </xdr:cNvSpPr>
      </xdr:nvSpPr>
      <xdr:spPr bwMode="auto">
        <a:xfrm>
          <a:off x="121920" y="708660"/>
          <a:ext cx="998220" cy="4114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6311" name="Line 1">
          <a:extLst>
            <a:ext uri="{FF2B5EF4-FFF2-40B4-BE49-F238E27FC236}">
              <a16:creationId xmlns:a16="http://schemas.microsoft.com/office/drawing/2014/main" id="{AA8B8730-F20B-442C-AF35-54DB6C856099}"/>
            </a:ext>
          </a:extLst>
        </xdr:cNvPr>
        <xdr:cNvSpPr>
          <a:spLocks noChangeShapeType="1"/>
        </xdr:cNvSpPr>
      </xdr:nvSpPr>
      <xdr:spPr bwMode="auto">
        <a:xfrm>
          <a:off x="121920" y="723900"/>
          <a:ext cx="899160" cy="4114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76"/>
  <sheetViews>
    <sheetView showGridLines="0" tabSelected="1" zoomScaleNormal="100" zoomScaleSheetLayoutView="100" workbookViewId="0"/>
  </sheetViews>
  <sheetFormatPr defaultColWidth="8.59765625" defaultRowHeight="13.2"/>
  <cols>
    <col min="1" max="1" width="1.59765625" style="9" customWidth="1"/>
    <col min="2" max="2" width="3.19921875" style="9" customWidth="1"/>
    <col min="3" max="3" width="16.69921875" style="44" bestFit="1" customWidth="1"/>
    <col min="4" max="4" width="8" style="9" customWidth="1"/>
    <col min="5" max="5" width="12.59765625" style="9" customWidth="1"/>
    <col min="6" max="9" width="12.59765625" style="67" customWidth="1"/>
    <col min="10" max="16384" width="8.59765625" style="9"/>
  </cols>
  <sheetData>
    <row r="1" spans="2:9" ht="23.4">
      <c r="B1" s="94" t="s">
        <v>108</v>
      </c>
      <c r="C1" s="94"/>
      <c r="D1" s="94"/>
      <c r="E1" s="90"/>
      <c r="F1" s="93"/>
      <c r="G1" s="90"/>
      <c r="H1" s="90"/>
      <c r="I1" s="90"/>
    </row>
    <row r="2" spans="2:9" ht="4.5" customHeight="1">
      <c r="B2" s="10"/>
      <c r="C2" s="10"/>
      <c r="D2" s="10"/>
      <c r="E2" s="10"/>
      <c r="F2" s="65"/>
      <c r="G2" s="65"/>
      <c r="H2" s="65"/>
      <c r="I2" s="65"/>
    </row>
    <row r="3" spans="2:9">
      <c r="B3" s="9" t="s">
        <v>70</v>
      </c>
      <c r="E3" s="7"/>
      <c r="F3" s="66"/>
      <c r="G3" s="66"/>
      <c r="H3" s="66"/>
      <c r="I3" s="66"/>
    </row>
    <row r="4" spans="2:9">
      <c r="E4" s="7"/>
      <c r="F4" s="66"/>
      <c r="G4" s="66"/>
      <c r="H4" s="66"/>
      <c r="I4" s="66" t="s">
        <v>15</v>
      </c>
    </row>
    <row r="5" spans="2:9" ht="2.25" customHeight="1" thickBot="1">
      <c r="B5" s="11"/>
      <c r="C5" s="45"/>
      <c r="D5" s="11"/>
    </row>
    <row r="6" spans="2:9" ht="15" customHeight="1">
      <c r="B6" s="24"/>
      <c r="C6" s="25" t="s">
        <v>28</v>
      </c>
      <c r="D6" s="12" t="s">
        <v>29</v>
      </c>
      <c r="E6" s="68" t="s">
        <v>119</v>
      </c>
      <c r="F6" s="107" t="s">
        <v>120</v>
      </c>
      <c r="G6" s="107" t="s">
        <v>121</v>
      </c>
      <c r="H6" s="107" t="s">
        <v>122</v>
      </c>
      <c r="I6" s="107" t="s">
        <v>123</v>
      </c>
    </row>
    <row r="7" spans="2:9" ht="14.25" customHeight="1">
      <c r="B7" s="26"/>
      <c r="C7" s="121" t="s">
        <v>30</v>
      </c>
      <c r="D7" s="2" t="s">
        <v>1</v>
      </c>
      <c r="E7" s="67">
        <v>160</v>
      </c>
      <c r="F7" s="67">
        <v>132</v>
      </c>
      <c r="G7" s="67">
        <v>156</v>
      </c>
      <c r="H7" s="67">
        <v>138</v>
      </c>
      <c r="I7" s="67">
        <v>129</v>
      </c>
    </row>
    <row r="8" spans="2:9">
      <c r="B8" s="27"/>
      <c r="C8" s="122"/>
      <c r="D8" s="28" t="s">
        <v>2</v>
      </c>
      <c r="E8" s="69">
        <v>6518</v>
      </c>
      <c r="F8" s="69">
        <v>10479</v>
      </c>
      <c r="G8" s="69">
        <v>17117</v>
      </c>
      <c r="H8" s="69">
        <v>27891</v>
      </c>
      <c r="I8" s="69">
        <v>28046</v>
      </c>
    </row>
    <row r="9" spans="2:9">
      <c r="B9" s="27"/>
      <c r="C9" s="121" t="s">
        <v>82</v>
      </c>
      <c r="D9" s="28" t="s">
        <v>1</v>
      </c>
      <c r="E9" s="67">
        <v>199</v>
      </c>
      <c r="F9" s="67">
        <v>126</v>
      </c>
      <c r="G9" s="67">
        <v>132</v>
      </c>
      <c r="H9" s="67">
        <v>169</v>
      </c>
      <c r="I9" s="67">
        <v>79</v>
      </c>
    </row>
    <row r="10" spans="2:9">
      <c r="B10" s="27"/>
      <c r="C10" s="122"/>
      <c r="D10" s="28" t="s">
        <v>2</v>
      </c>
      <c r="E10" s="69">
        <v>15107</v>
      </c>
      <c r="F10" s="69">
        <v>5220</v>
      </c>
      <c r="G10" s="69">
        <v>10554</v>
      </c>
      <c r="H10" s="69">
        <v>27828</v>
      </c>
      <c r="I10" s="69">
        <v>8625</v>
      </c>
    </row>
    <row r="11" spans="2:9">
      <c r="B11" s="29" t="s">
        <v>97</v>
      </c>
      <c r="C11" s="121" t="s">
        <v>83</v>
      </c>
      <c r="D11" s="28" t="s">
        <v>1</v>
      </c>
      <c r="E11" s="67">
        <v>19</v>
      </c>
      <c r="F11" s="67">
        <v>14</v>
      </c>
      <c r="G11" s="67">
        <v>17</v>
      </c>
      <c r="H11" s="67">
        <v>17</v>
      </c>
      <c r="I11" s="67">
        <v>25</v>
      </c>
    </row>
    <row r="12" spans="2:9">
      <c r="B12" s="27"/>
      <c r="C12" s="122"/>
      <c r="D12" s="28" t="s">
        <v>2</v>
      </c>
      <c r="E12" s="69">
        <v>548</v>
      </c>
      <c r="F12" s="69">
        <v>1431</v>
      </c>
      <c r="G12" s="69">
        <v>669</v>
      </c>
      <c r="H12" s="69">
        <v>669</v>
      </c>
      <c r="I12" s="69">
        <v>3040</v>
      </c>
    </row>
    <row r="13" spans="2:9">
      <c r="B13" s="27"/>
      <c r="C13" s="121" t="s">
        <v>84</v>
      </c>
      <c r="D13" s="28" t="s">
        <v>1</v>
      </c>
      <c r="E13" s="67">
        <v>7</v>
      </c>
      <c r="F13" s="67">
        <v>51</v>
      </c>
      <c r="G13" s="67">
        <v>47</v>
      </c>
      <c r="H13" s="67">
        <v>34</v>
      </c>
      <c r="I13" s="67">
        <v>24</v>
      </c>
    </row>
    <row r="14" spans="2:9">
      <c r="B14" s="29" t="s">
        <v>98</v>
      </c>
      <c r="C14" s="122"/>
      <c r="D14" s="28" t="s">
        <v>2</v>
      </c>
      <c r="E14" s="69">
        <v>1224</v>
      </c>
      <c r="F14" s="69">
        <v>8822</v>
      </c>
      <c r="G14" s="69">
        <v>8939</v>
      </c>
      <c r="H14" s="69">
        <v>6822</v>
      </c>
      <c r="I14" s="69">
        <v>5345</v>
      </c>
    </row>
    <row r="15" spans="2:9">
      <c r="B15" s="27"/>
      <c r="C15" s="121" t="s">
        <v>31</v>
      </c>
      <c r="D15" s="28" t="s">
        <v>1</v>
      </c>
      <c r="E15" s="67">
        <v>16</v>
      </c>
      <c r="F15" s="67">
        <v>26</v>
      </c>
      <c r="G15" s="67">
        <v>25</v>
      </c>
      <c r="H15" s="67">
        <v>11</v>
      </c>
      <c r="I15" s="67">
        <v>8</v>
      </c>
    </row>
    <row r="16" spans="2:9">
      <c r="B16" s="27"/>
      <c r="C16" s="122"/>
      <c r="D16" s="28" t="s">
        <v>2</v>
      </c>
      <c r="E16" s="69">
        <v>160</v>
      </c>
      <c r="F16" s="69">
        <v>1065</v>
      </c>
      <c r="G16" s="69">
        <v>1613</v>
      </c>
      <c r="H16" s="69">
        <v>729</v>
      </c>
      <c r="I16" s="69">
        <v>525</v>
      </c>
    </row>
    <row r="17" spans="2:10">
      <c r="B17" s="29" t="s">
        <v>33</v>
      </c>
      <c r="C17" s="121" t="s">
        <v>85</v>
      </c>
      <c r="D17" s="28" t="s">
        <v>1</v>
      </c>
      <c r="E17" s="67">
        <v>101</v>
      </c>
      <c r="F17" s="67">
        <v>173</v>
      </c>
      <c r="G17" s="67">
        <v>169</v>
      </c>
      <c r="H17" s="67">
        <v>223</v>
      </c>
      <c r="I17" s="67">
        <v>134</v>
      </c>
    </row>
    <row r="18" spans="2:10">
      <c r="B18" s="27"/>
      <c r="C18" s="122"/>
      <c r="D18" s="28" t="s">
        <v>2</v>
      </c>
      <c r="E18" s="69">
        <v>7104</v>
      </c>
      <c r="F18" s="69">
        <v>16812</v>
      </c>
      <c r="G18" s="69">
        <v>18027</v>
      </c>
      <c r="H18" s="69">
        <v>28438</v>
      </c>
      <c r="I18" s="69">
        <v>24558</v>
      </c>
    </row>
    <row r="19" spans="2:10">
      <c r="B19" s="27"/>
      <c r="C19" s="121" t="s">
        <v>5</v>
      </c>
      <c r="D19" s="28" t="s">
        <v>1</v>
      </c>
      <c r="E19" s="67">
        <v>45</v>
      </c>
      <c r="F19" s="67">
        <v>143</v>
      </c>
      <c r="G19" s="67">
        <v>150</v>
      </c>
      <c r="H19" s="67">
        <v>128</v>
      </c>
      <c r="I19" s="67">
        <v>132</v>
      </c>
    </row>
    <row r="20" spans="2:10">
      <c r="B20" s="27"/>
      <c r="C20" s="122"/>
      <c r="D20" s="28" t="s">
        <v>2</v>
      </c>
      <c r="E20" s="69">
        <v>2565</v>
      </c>
      <c r="F20" s="69">
        <v>50889</v>
      </c>
      <c r="G20" s="69">
        <v>40551</v>
      </c>
      <c r="H20" s="69">
        <v>25155</v>
      </c>
      <c r="I20" s="69">
        <v>38484</v>
      </c>
    </row>
    <row r="21" spans="2:10">
      <c r="B21" s="27"/>
      <c r="C21" s="121" t="s">
        <v>34</v>
      </c>
      <c r="D21" s="28" t="s">
        <v>1</v>
      </c>
      <c r="E21" s="70">
        <v>547</v>
      </c>
      <c r="F21" s="70">
        <v>665</v>
      </c>
      <c r="G21" s="70">
        <v>696</v>
      </c>
      <c r="H21" s="70">
        <v>720</v>
      </c>
      <c r="I21" s="70">
        <f>SUM(I7,I9,I11,I13,I15,I17,I19)</f>
        <v>531</v>
      </c>
      <c r="J21" s="108"/>
    </row>
    <row r="22" spans="2:10">
      <c r="B22" s="30"/>
      <c r="C22" s="122"/>
      <c r="D22" s="28" t="s">
        <v>2</v>
      </c>
      <c r="E22" s="89">
        <v>33226</v>
      </c>
      <c r="F22" s="89">
        <v>94718</v>
      </c>
      <c r="G22" s="89">
        <v>97470</v>
      </c>
      <c r="H22" s="89">
        <v>117532</v>
      </c>
      <c r="I22" s="89">
        <f>SUM(I8,I10,I12,I14,I16,I18,I20)</f>
        <v>108623</v>
      </c>
    </row>
    <row r="23" spans="2:10">
      <c r="B23" s="26"/>
      <c r="C23" s="121" t="s">
        <v>30</v>
      </c>
      <c r="D23" s="28" t="s">
        <v>1</v>
      </c>
      <c r="E23" s="67">
        <v>29</v>
      </c>
      <c r="F23" s="67">
        <v>37</v>
      </c>
      <c r="G23" s="67">
        <v>79</v>
      </c>
      <c r="H23" s="67">
        <v>86</v>
      </c>
      <c r="I23" s="67">
        <v>153</v>
      </c>
    </row>
    <row r="24" spans="2:10">
      <c r="B24" s="27"/>
      <c r="C24" s="122"/>
      <c r="D24" s="28" t="s">
        <v>2</v>
      </c>
      <c r="E24" s="69">
        <v>985</v>
      </c>
      <c r="F24" s="69">
        <v>2214</v>
      </c>
      <c r="G24" s="69">
        <v>4646</v>
      </c>
      <c r="H24" s="69">
        <v>3613</v>
      </c>
      <c r="I24" s="69">
        <v>44081</v>
      </c>
    </row>
    <row r="25" spans="2:10">
      <c r="B25" s="27"/>
      <c r="C25" s="121" t="s">
        <v>86</v>
      </c>
      <c r="D25" s="28" t="s">
        <v>1</v>
      </c>
      <c r="E25" s="69">
        <v>94</v>
      </c>
      <c r="F25" s="69">
        <v>96</v>
      </c>
      <c r="G25" s="69">
        <v>114</v>
      </c>
      <c r="H25" s="69">
        <v>169</v>
      </c>
      <c r="I25" s="69">
        <v>145</v>
      </c>
    </row>
    <row r="26" spans="2:10">
      <c r="B26" s="27"/>
      <c r="C26" s="122"/>
      <c r="D26" s="28" t="s">
        <v>2</v>
      </c>
      <c r="E26" s="69">
        <v>4629</v>
      </c>
      <c r="F26" s="69">
        <v>6429</v>
      </c>
      <c r="G26" s="69">
        <v>7654</v>
      </c>
      <c r="H26" s="69">
        <v>10464</v>
      </c>
      <c r="I26" s="69">
        <v>19043</v>
      </c>
    </row>
    <row r="27" spans="2:10">
      <c r="B27" s="29" t="s">
        <v>99</v>
      </c>
      <c r="C27" s="121" t="s">
        <v>87</v>
      </c>
      <c r="D27" s="28" t="s">
        <v>1</v>
      </c>
      <c r="E27" s="69">
        <v>9</v>
      </c>
      <c r="F27" s="69">
        <v>2</v>
      </c>
      <c r="G27" s="69">
        <v>10</v>
      </c>
      <c r="H27" s="69">
        <v>7</v>
      </c>
      <c r="I27" s="69">
        <v>22</v>
      </c>
    </row>
    <row r="28" spans="2:10">
      <c r="B28" s="27"/>
      <c r="C28" s="122"/>
      <c r="D28" s="28" t="s">
        <v>2</v>
      </c>
      <c r="E28" s="69">
        <v>341</v>
      </c>
      <c r="F28" s="69">
        <v>100</v>
      </c>
      <c r="G28" s="69">
        <v>590</v>
      </c>
      <c r="H28" s="69">
        <v>685</v>
      </c>
      <c r="I28" s="69">
        <v>1700</v>
      </c>
    </row>
    <row r="29" spans="2:10">
      <c r="B29" s="27"/>
      <c r="C29" s="121" t="s">
        <v>31</v>
      </c>
      <c r="D29" s="28" t="s">
        <v>1</v>
      </c>
      <c r="E29" s="69">
        <v>19</v>
      </c>
      <c r="F29" s="69">
        <v>1</v>
      </c>
      <c r="G29" s="69">
        <v>23</v>
      </c>
      <c r="H29" s="69">
        <v>9</v>
      </c>
      <c r="I29" s="69">
        <v>6</v>
      </c>
    </row>
    <row r="30" spans="2:10">
      <c r="B30" s="29" t="s">
        <v>100</v>
      </c>
      <c r="C30" s="122"/>
      <c r="D30" s="28" t="s">
        <v>2</v>
      </c>
      <c r="E30" s="69">
        <v>1660</v>
      </c>
      <c r="F30" s="69">
        <v>4</v>
      </c>
      <c r="G30" s="69">
        <v>2074</v>
      </c>
      <c r="H30" s="69">
        <v>490</v>
      </c>
      <c r="I30" s="69">
        <v>260</v>
      </c>
    </row>
    <row r="31" spans="2:10">
      <c r="B31" s="27"/>
      <c r="C31" s="121" t="s">
        <v>32</v>
      </c>
      <c r="D31" s="28" t="s">
        <v>1</v>
      </c>
      <c r="E31" s="69" t="s">
        <v>117</v>
      </c>
      <c r="F31" s="101">
        <v>4</v>
      </c>
      <c r="G31" s="102">
        <v>10</v>
      </c>
      <c r="H31" s="69">
        <v>13</v>
      </c>
      <c r="I31" s="69">
        <v>15</v>
      </c>
    </row>
    <row r="32" spans="2:10">
      <c r="B32" s="27"/>
      <c r="C32" s="122"/>
      <c r="D32" s="28" t="s">
        <v>2</v>
      </c>
      <c r="E32" s="69" t="s">
        <v>117</v>
      </c>
      <c r="F32" s="101">
        <v>980</v>
      </c>
      <c r="G32" s="102">
        <v>910</v>
      </c>
      <c r="H32" s="69">
        <v>2140</v>
      </c>
      <c r="I32" s="69">
        <v>2360</v>
      </c>
    </row>
    <row r="33" spans="2:9">
      <c r="B33" s="29" t="s">
        <v>33</v>
      </c>
      <c r="C33" s="121" t="s">
        <v>85</v>
      </c>
      <c r="D33" s="28" t="s">
        <v>1</v>
      </c>
      <c r="E33" s="69">
        <v>61</v>
      </c>
      <c r="F33" s="69">
        <v>70</v>
      </c>
      <c r="G33" s="69">
        <v>206</v>
      </c>
      <c r="H33" s="69">
        <v>194</v>
      </c>
      <c r="I33" s="69">
        <v>158</v>
      </c>
    </row>
    <row r="34" spans="2:9">
      <c r="B34" s="27"/>
      <c r="C34" s="122"/>
      <c r="D34" s="28" t="s">
        <v>2</v>
      </c>
      <c r="E34" s="69">
        <v>3456</v>
      </c>
      <c r="F34" s="69">
        <v>4560</v>
      </c>
      <c r="G34" s="69">
        <v>22511</v>
      </c>
      <c r="H34" s="69">
        <v>16048</v>
      </c>
      <c r="I34" s="69">
        <v>15261</v>
      </c>
    </row>
    <row r="35" spans="2:9">
      <c r="B35" s="27"/>
      <c r="C35" s="121" t="s">
        <v>5</v>
      </c>
      <c r="D35" s="28" t="s">
        <v>1</v>
      </c>
      <c r="E35" s="69">
        <v>13</v>
      </c>
      <c r="F35" s="69">
        <v>57</v>
      </c>
      <c r="G35" s="69">
        <v>119</v>
      </c>
      <c r="H35" s="69">
        <v>164</v>
      </c>
      <c r="I35" s="69">
        <v>160</v>
      </c>
    </row>
    <row r="36" spans="2:9">
      <c r="B36" s="27"/>
      <c r="C36" s="122"/>
      <c r="D36" s="28" t="s">
        <v>2</v>
      </c>
      <c r="E36" s="69">
        <v>625</v>
      </c>
      <c r="F36" s="69">
        <v>10960</v>
      </c>
      <c r="G36" s="69">
        <v>24495</v>
      </c>
      <c r="H36" s="69">
        <v>37956</v>
      </c>
      <c r="I36" s="69">
        <v>42030</v>
      </c>
    </row>
    <row r="37" spans="2:9">
      <c r="B37" s="27"/>
      <c r="C37" s="121" t="s">
        <v>34</v>
      </c>
      <c r="D37" s="28" t="s">
        <v>1</v>
      </c>
      <c r="E37" s="70">
        <v>225</v>
      </c>
      <c r="F37" s="70">
        <v>267</v>
      </c>
      <c r="G37" s="70">
        <v>561</v>
      </c>
      <c r="H37" s="70">
        <v>642</v>
      </c>
      <c r="I37" s="70">
        <f>SUM(I23,I25,I27,I29,I31,I33,I35)</f>
        <v>659</v>
      </c>
    </row>
    <row r="38" spans="2:9">
      <c r="B38" s="30"/>
      <c r="C38" s="122"/>
      <c r="D38" s="28" t="s">
        <v>2</v>
      </c>
      <c r="E38" s="89">
        <v>11696</v>
      </c>
      <c r="F38" s="89">
        <v>25247</v>
      </c>
      <c r="G38" s="89">
        <v>62880</v>
      </c>
      <c r="H38" s="89">
        <v>71396</v>
      </c>
      <c r="I38" s="89">
        <f>SUM(I24,I26,I28,I30,I32,I34,I36)</f>
        <v>124735</v>
      </c>
    </row>
    <row r="39" spans="2:9">
      <c r="B39" s="27"/>
      <c r="C39" s="121" t="s">
        <v>88</v>
      </c>
      <c r="D39" s="28" t="s">
        <v>1</v>
      </c>
      <c r="E39" s="67">
        <v>108</v>
      </c>
      <c r="F39" s="67">
        <v>121</v>
      </c>
      <c r="G39" s="67">
        <v>131</v>
      </c>
      <c r="H39" s="67">
        <v>102</v>
      </c>
      <c r="I39" s="67">
        <v>119</v>
      </c>
    </row>
    <row r="40" spans="2:9">
      <c r="B40" s="29" t="s">
        <v>101</v>
      </c>
      <c r="C40" s="122"/>
      <c r="D40" s="28" t="s">
        <v>2</v>
      </c>
      <c r="E40" s="69">
        <v>2888</v>
      </c>
      <c r="F40" s="69">
        <v>3406</v>
      </c>
      <c r="G40" s="69">
        <v>4210</v>
      </c>
      <c r="H40" s="69">
        <v>4870</v>
      </c>
      <c r="I40" s="69">
        <v>6815</v>
      </c>
    </row>
    <row r="41" spans="2:9">
      <c r="B41" s="29">
        <v>1</v>
      </c>
      <c r="C41" s="121" t="s">
        <v>35</v>
      </c>
      <c r="D41" s="28" t="s">
        <v>1</v>
      </c>
      <c r="E41" s="69">
        <v>45</v>
      </c>
      <c r="F41" s="69">
        <v>68</v>
      </c>
      <c r="G41" s="69">
        <v>72</v>
      </c>
      <c r="H41" s="69">
        <v>57</v>
      </c>
      <c r="I41" s="69">
        <v>73</v>
      </c>
    </row>
    <row r="42" spans="2:9">
      <c r="B42" s="29" t="s">
        <v>102</v>
      </c>
      <c r="C42" s="122"/>
      <c r="D42" s="28" t="s">
        <v>2</v>
      </c>
      <c r="E42" s="69">
        <v>1350</v>
      </c>
      <c r="F42" s="69">
        <v>2842</v>
      </c>
      <c r="G42" s="69">
        <v>4030</v>
      </c>
      <c r="H42" s="69">
        <v>3548</v>
      </c>
      <c r="I42" s="69">
        <v>4015</v>
      </c>
    </row>
    <row r="43" spans="2:9">
      <c r="B43" s="29">
        <v>2</v>
      </c>
      <c r="C43" s="121" t="s">
        <v>89</v>
      </c>
      <c r="D43" s="28" t="s">
        <v>1</v>
      </c>
      <c r="E43" s="69">
        <v>76</v>
      </c>
      <c r="F43" s="69">
        <v>98</v>
      </c>
      <c r="G43" s="69">
        <v>128</v>
      </c>
      <c r="H43" s="69">
        <v>127</v>
      </c>
      <c r="I43" s="69">
        <v>113</v>
      </c>
    </row>
    <row r="44" spans="2:9">
      <c r="B44" s="29" t="s">
        <v>103</v>
      </c>
      <c r="C44" s="122"/>
      <c r="D44" s="28" t="s">
        <v>2</v>
      </c>
      <c r="E44" s="69">
        <v>4770</v>
      </c>
      <c r="F44" s="69">
        <v>5234</v>
      </c>
      <c r="G44" s="69">
        <v>6383</v>
      </c>
      <c r="H44" s="69">
        <v>7405</v>
      </c>
      <c r="I44" s="69">
        <v>8366</v>
      </c>
    </row>
    <row r="45" spans="2:9">
      <c r="B45" s="29" t="s">
        <v>104</v>
      </c>
      <c r="C45" s="121" t="s">
        <v>90</v>
      </c>
      <c r="D45" s="28" t="s">
        <v>1</v>
      </c>
      <c r="E45" s="69">
        <v>186</v>
      </c>
      <c r="F45" s="69">
        <v>257</v>
      </c>
      <c r="G45" s="69">
        <v>546</v>
      </c>
      <c r="H45" s="69">
        <v>686</v>
      </c>
      <c r="I45" s="69">
        <v>713</v>
      </c>
    </row>
    <row r="46" spans="2:9">
      <c r="B46" s="29" t="s">
        <v>100</v>
      </c>
      <c r="C46" s="122"/>
      <c r="D46" s="28" t="s">
        <v>2</v>
      </c>
      <c r="E46" s="69">
        <v>4262</v>
      </c>
      <c r="F46" s="69">
        <v>7271</v>
      </c>
      <c r="G46" s="69">
        <v>22413</v>
      </c>
      <c r="H46" s="69">
        <v>28927</v>
      </c>
      <c r="I46" s="69">
        <v>34141</v>
      </c>
    </row>
    <row r="47" spans="2:9">
      <c r="B47" s="29" t="s">
        <v>105</v>
      </c>
      <c r="C47" s="121" t="s">
        <v>5</v>
      </c>
      <c r="D47" s="28" t="s">
        <v>1</v>
      </c>
      <c r="E47" s="69">
        <v>4</v>
      </c>
      <c r="F47" s="69">
        <v>274</v>
      </c>
      <c r="G47" s="69">
        <v>132</v>
      </c>
      <c r="H47" s="69">
        <v>159</v>
      </c>
      <c r="I47" s="69">
        <v>159</v>
      </c>
    </row>
    <row r="48" spans="2:9">
      <c r="B48" s="27"/>
      <c r="C48" s="122"/>
      <c r="D48" s="28" t="s">
        <v>2</v>
      </c>
      <c r="E48" s="69">
        <v>84</v>
      </c>
      <c r="F48" s="69">
        <v>66012</v>
      </c>
      <c r="G48" s="69">
        <v>10837</v>
      </c>
      <c r="H48" s="69">
        <v>2607</v>
      </c>
      <c r="I48" s="69">
        <v>4205</v>
      </c>
    </row>
    <row r="49" spans="2:9">
      <c r="B49" s="27"/>
      <c r="C49" s="121" t="s">
        <v>34</v>
      </c>
      <c r="D49" s="28" t="s">
        <v>1</v>
      </c>
      <c r="E49" s="70">
        <v>419</v>
      </c>
      <c r="F49" s="70">
        <v>818</v>
      </c>
      <c r="G49" s="70">
        <v>1009</v>
      </c>
      <c r="H49" s="70">
        <v>1131</v>
      </c>
      <c r="I49" s="70">
        <f>SUM(I39,I41,I43,I45,I47)</f>
        <v>1177</v>
      </c>
    </row>
    <row r="50" spans="2:9">
      <c r="B50" s="30"/>
      <c r="C50" s="122"/>
      <c r="D50" s="28" t="s">
        <v>2</v>
      </c>
      <c r="E50" s="89">
        <v>13354</v>
      </c>
      <c r="F50" s="89">
        <v>84765</v>
      </c>
      <c r="G50" s="89">
        <v>47873</v>
      </c>
      <c r="H50" s="89">
        <v>47357</v>
      </c>
      <c r="I50" s="89">
        <f>SUM(I40,I42,I44,I46,I48)</f>
        <v>57542</v>
      </c>
    </row>
    <row r="51" spans="2:9">
      <c r="B51" s="27"/>
      <c r="C51" s="121" t="s">
        <v>91</v>
      </c>
      <c r="D51" s="28" t="s">
        <v>1</v>
      </c>
      <c r="E51" s="67">
        <v>112</v>
      </c>
      <c r="F51" s="67">
        <v>203</v>
      </c>
      <c r="G51" s="67">
        <v>296</v>
      </c>
      <c r="H51" s="67">
        <v>415</v>
      </c>
      <c r="I51" s="67">
        <v>274</v>
      </c>
    </row>
    <row r="52" spans="2:9">
      <c r="B52" s="27"/>
      <c r="C52" s="122"/>
      <c r="D52" s="28" t="s">
        <v>2</v>
      </c>
      <c r="E52" s="69">
        <v>905</v>
      </c>
      <c r="F52" s="69">
        <v>1545</v>
      </c>
      <c r="G52" s="69">
        <v>2896</v>
      </c>
      <c r="H52" s="69">
        <v>4304</v>
      </c>
      <c r="I52" s="69">
        <v>3025</v>
      </c>
    </row>
    <row r="53" spans="2:9">
      <c r="B53" s="29" t="s">
        <v>36</v>
      </c>
      <c r="C53" s="121" t="s">
        <v>92</v>
      </c>
      <c r="D53" s="28" t="s">
        <v>1</v>
      </c>
      <c r="E53" s="69">
        <v>60</v>
      </c>
      <c r="F53" s="69">
        <v>167</v>
      </c>
      <c r="G53" s="69">
        <v>235</v>
      </c>
      <c r="H53" s="69">
        <v>337</v>
      </c>
      <c r="I53" s="69">
        <v>272</v>
      </c>
    </row>
    <row r="54" spans="2:9">
      <c r="B54" s="29" t="s">
        <v>106</v>
      </c>
      <c r="C54" s="122"/>
      <c r="D54" s="28" t="s">
        <v>2</v>
      </c>
      <c r="E54" s="69">
        <v>251</v>
      </c>
      <c r="F54" s="69">
        <v>969</v>
      </c>
      <c r="G54" s="69">
        <v>1995</v>
      </c>
      <c r="H54" s="69">
        <v>3266</v>
      </c>
      <c r="I54" s="69">
        <v>2804</v>
      </c>
    </row>
    <row r="55" spans="2:9">
      <c r="B55" s="29" t="s">
        <v>38</v>
      </c>
      <c r="C55" s="121" t="s">
        <v>39</v>
      </c>
      <c r="D55" s="28" t="s">
        <v>1</v>
      </c>
      <c r="E55" s="69">
        <v>42</v>
      </c>
      <c r="F55" s="69">
        <v>138</v>
      </c>
      <c r="G55" s="69">
        <v>166</v>
      </c>
      <c r="H55" s="69">
        <v>241</v>
      </c>
      <c r="I55" s="69">
        <v>297</v>
      </c>
    </row>
    <row r="56" spans="2:9">
      <c r="B56" s="29" t="s">
        <v>37</v>
      </c>
      <c r="C56" s="122"/>
      <c r="D56" s="28" t="s">
        <v>2</v>
      </c>
      <c r="E56" s="69">
        <v>209</v>
      </c>
      <c r="F56" s="69">
        <v>803</v>
      </c>
      <c r="G56" s="69">
        <v>1538</v>
      </c>
      <c r="H56" s="69">
        <v>2279</v>
      </c>
      <c r="I56" s="69">
        <v>2932</v>
      </c>
    </row>
    <row r="57" spans="2:9">
      <c r="B57" s="31" t="s">
        <v>93</v>
      </c>
      <c r="C57" s="25" t="s">
        <v>94</v>
      </c>
      <c r="D57" s="28" t="s">
        <v>2</v>
      </c>
      <c r="E57" s="69">
        <v>17969</v>
      </c>
      <c r="F57" s="69">
        <v>26238</v>
      </c>
      <c r="G57" s="69">
        <v>31297</v>
      </c>
      <c r="H57" s="69">
        <v>32714</v>
      </c>
      <c r="I57" s="69">
        <v>30630</v>
      </c>
    </row>
    <row r="58" spans="2:9">
      <c r="B58" s="29" t="s">
        <v>40</v>
      </c>
      <c r="C58" s="121" t="s">
        <v>41</v>
      </c>
      <c r="D58" s="28" t="s">
        <v>1</v>
      </c>
      <c r="E58" s="69">
        <v>400</v>
      </c>
      <c r="F58" s="69">
        <v>624</v>
      </c>
      <c r="G58" s="69">
        <v>596</v>
      </c>
      <c r="H58" s="69">
        <v>669</v>
      </c>
      <c r="I58" s="69">
        <v>668</v>
      </c>
    </row>
    <row r="59" spans="2:9">
      <c r="B59" s="27"/>
      <c r="C59" s="122"/>
      <c r="D59" s="28" t="s">
        <v>2</v>
      </c>
      <c r="E59" s="69">
        <v>6199</v>
      </c>
      <c r="F59" s="69">
        <v>12197</v>
      </c>
      <c r="G59" s="69">
        <v>10862</v>
      </c>
      <c r="H59" s="69">
        <v>12938</v>
      </c>
      <c r="I59" s="69">
        <v>13820</v>
      </c>
    </row>
    <row r="60" spans="2:9">
      <c r="B60" s="27"/>
      <c r="C60" s="121" t="s">
        <v>34</v>
      </c>
      <c r="D60" s="28" t="s">
        <v>1</v>
      </c>
      <c r="E60" s="70">
        <v>614</v>
      </c>
      <c r="F60" s="70">
        <v>1132</v>
      </c>
      <c r="G60" s="70">
        <v>1293</v>
      </c>
      <c r="H60" s="70">
        <v>1662</v>
      </c>
      <c r="I60" s="70">
        <f>SUM(I51,I53,I55,I58)</f>
        <v>1511</v>
      </c>
    </row>
    <row r="61" spans="2:9">
      <c r="B61" s="30"/>
      <c r="C61" s="122"/>
      <c r="D61" s="32" t="s">
        <v>2</v>
      </c>
      <c r="E61" s="71">
        <v>25533</v>
      </c>
      <c r="F61" s="71">
        <v>41752</v>
      </c>
      <c r="G61" s="71">
        <v>48588</v>
      </c>
      <c r="H61" s="71">
        <v>55501</v>
      </c>
      <c r="I61" s="71">
        <f>SUM(I52,I54,I56,I57,I59)</f>
        <v>53211</v>
      </c>
    </row>
    <row r="62" spans="2:9">
      <c r="B62" s="123" t="s">
        <v>42</v>
      </c>
      <c r="C62" s="123"/>
      <c r="D62" s="2" t="s">
        <v>1</v>
      </c>
      <c r="E62" s="72">
        <v>1805</v>
      </c>
      <c r="F62" s="72">
        <v>2882</v>
      </c>
      <c r="G62" s="103">
        <v>3559</v>
      </c>
      <c r="H62" s="103">
        <v>4155</v>
      </c>
      <c r="I62" s="72">
        <f>I21+I37+I49+I60</f>
        <v>3878</v>
      </c>
    </row>
    <row r="63" spans="2:9" ht="13.8" thickBot="1">
      <c r="B63" s="124"/>
      <c r="C63" s="124"/>
      <c r="D63" s="13" t="s">
        <v>2</v>
      </c>
      <c r="E63" s="73">
        <v>83809</v>
      </c>
      <c r="F63" s="73">
        <v>246482</v>
      </c>
      <c r="G63" s="104">
        <v>256811</v>
      </c>
      <c r="H63" s="104">
        <v>291786</v>
      </c>
      <c r="I63" s="73">
        <f>I22+I38+I50+I61</f>
        <v>344111</v>
      </c>
    </row>
    <row r="64" spans="2:9" ht="2.25" customHeight="1">
      <c r="E64" s="67"/>
    </row>
    <row r="65" spans="2:4">
      <c r="B65" s="16" t="s">
        <v>107</v>
      </c>
      <c r="C65" s="46"/>
      <c r="D65" s="37"/>
    </row>
    <row r="66" spans="2:4">
      <c r="B66" s="47" t="s">
        <v>109</v>
      </c>
    </row>
    <row r="67" spans="2:4">
      <c r="B67" s="47" t="s">
        <v>110</v>
      </c>
    </row>
    <row r="68" spans="2:4">
      <c r="B68" s="16" t="s">
        <v>114</v>
      </c>
      <c r="C68" s="46"/>
      <c r="D68" s="37"/>
    </row>
    <row r="69" spans="2:4">
      <c r="B69" s="19"/>
      <c r="C69" s="48"/>
      <c r="D69" s="19"/>
    </row>
    <row r="70" spans="2:4">
      <c r="B70" s="19"/>
      <c r="C70" s="48"/>
      <c r="D70" s="19"/>
    </row>
    <row r="71" spans="2:4">
      <c r="B71" s="19"/>
      <c r="C71" s="48"/>
      <c r="D71" s="19"/>
    </row>
    <row r="72" spans="2:4">
      <c r="B72" s="19"/>
      <c r="C72" s="48"/>
      <c r="D72" s="19"/>
    </row>
    <row r="73" spans="2:4">
      <c r="B73" s="19"/>
      <c r="C73" s="48"/>
      <c r="D73" s="19"/>
    </row>
    <row r="74" spans="2:4">
      <c r="B74" s="19"/>
      <c r="C74" s="48"/>
      <c r="D74" s="19"/>
    </row>
    <row r="76" spans="2:4">
      <c r="B76" s="19"/>
      <c r="C76" s="48"/>
      <c r="D76" s="19"/>
    </row>
  </sheetData>
  <mergeCells count="28">
    <mergeCell ref="C58:C59"/>
    <mergeCell ref="C60:C61"/>
    <mergeCell ref="B62:C63"/>
    <mergeCell ref="C49:C50"/>
    <mergeCell ref="C51:C52"/>
    <mergeCell ref="C53:C54"/>
    <mergeCell ref="C55:C56"/>
    <mergeCell ref="C43:C44"/>
    <mergeCell ref="C31:C32"/>
    <mergeCell ref="C33:C34"/>
    <mergeCell ref="C35:C36"/>
    <mergeCell ref="C45:C46"/>
    <mergeCell ref="C47:C48"/>
    <mergeCell ref="C37:C38"/>
    <mergeCell ref="C39:C40"/>
    <mergeCell ref="C41:C42"/>
    <mergeCell ref="C19:C20"/>
    <mergeCell ref="C21:C22"/>
    <mergeCell ref="C23:C24"/>
    <mergeCell ref="C25:C26"/>
    <mergeCell ref="C27:C28"/>
    <mergeCell ref="C29:C30"/>
    <mergeCell ref="C7:C8"/>
    <mergeCell ref="C9:C10"/>
    <mergeCell ref="C11:C12"/>
    <mergeCell ref="C13:C14"/>
    <mergeCell ref="C15:C16"/>
    <mergeCell ref="C17:C18"/>
  </mergeCells>
  <phoneticPr fontId="15"/>
  <pageMargins left="0.75" right="0.75" top="1" bottom="1" header="0.51200000000000001" footer="0.51200000000000001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1"/>
  <sheetViews>
    <sheetView showGridLines="0" zoomScale="90" zoomScaleNormal="90" zoomScaleSheetLayoutView="85" workbookViewId="0"/>
  </sheetViews>
  <sheetFormatPr defaultColWidth="9" defaultRowHeight="14.4"/>
  <cols>
    <col min="1" max="1" width="1.59765625" style="38" customWidth="1"/>
    <col min="2" max="2" width="11.69921875" style="38" customWidth="1"/>
    <col min="3" max="3" width="5.296875" style="38" bestFit="1" customWidth="1"/>
    <col min="4" max="4" width="8.19921875" style="38" bestFit="1" customWidth="1"/>
    <col min="5" max="5" width="5.296875" style="38" bestFit="1" customWidth="1"/>
    <col min="6" max="6" width="7.09765625" style="38" bestFit="1" customWidth="1"/>
    <col min="7" max="7" width="5.296875" style="38" bestFit="1" customWidth="1"/>
    <col min="8" max="8" width="7.09765625" style="38" bestFit="1" customWidth="1"/>
    <col min="9" max="9" width="6.09765625" style="38" bestFit="1" customWidth="1"/>
    <col min="10" max="10" width="9.296875" style="38" bestFit="1" customWidth="1"/>
    <col min="11" max="11" width="5.296875" style="38" bestFit="1" customWidth="1"/>
    <col min="12" max="12" width="5.59765625" style="38" bestFit="1" customWidth="1"/>
    <col min="13" max="13" width="5.296875" style="38" bestFit="1" customWidth="1"/>
    <col min="14" max="14" width="9.09765625" style="38" customWidth="1"/>
    <col min="15" max="15" width="5.19921875" style="38" bestFit="1" customWidth="1"/>
    <col min="16" max="16" width="8.59765625" style="38" customWidth="1"/>
    <col min="17" max="16384" width="9" style="38"/>
  </cols>
  <sheetData>
    <row r="1" spans="2:16" ht="23.4"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2:16" ht="4.5" customHeight="1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2:16" s="9" customFormat="1" ht="13.2">
      <c r="B3" s="9" t="s">
        <v>118</v>
      </c>
      <c r="F3" s="7"/>
      <c r="G3" s="7"/>
      <c r="H3" s="7"/>
      <c r="P3" s="7"/>
    </row>
    <row r="4" spans="2:16" s="9" customFormat="1" ht="13.2">
      <c r="F4" s="7"/>
      <c r="G4" s="7"/>
      <c r="H4" s="7"/>
      <c r="N4" s="7" t="s">
        <v>115</v>
      </c>
    </row>
    <row r="5" spans="2:16" s="9" customFormat="1" ht="2.25" customHeight="1" thickBot="1"/>
    <row r="6" spans="2:16" s="9" customFormat="1" ht="16.5" customHeight="1">
      <c r="B6" s="1" t="s">
        <v>9</v>
      </c>
      <c r="C6" s="127" t="s">
        <v>12</v>
      </c>
      <c r="D6" s="128"/>
      <c r="E6" s="128"/>
      <c r="F6" s="128"/>
      <c r="G6" s="128"/>
      <c r="H6" s="128"/>
      <c r="I6" s="128"/>
      <c r="J6" s="128"/>
      <c r="K6" s="128"/>
      <c r="L6" s="128"/>
      <c r="M6" s="129"/>
      <c r="N6" s="129"/>
      <c r="O6" s="37"/>
    </row>
    <row r="7" spans="2:16" s="60" customFormat="1" ht="16.5" customHeight="1">
      <c r="B7" s="59" t="s">
        <v>10</v>
      </c>
      <c r="C7" s="125" t="s">
        <v>0</v>
      </c>
      <c r="D7" s="125"/>
      <c r="E7" s="125" t="s">
        <v>3</v>
      </c>
      <c r="F7" s="125"/>
      <c r="G7" s="125" t="s">
        <v>4</v>
      </c>
      <c r="H7" s="125"/>
      <c r="I7" s="125" t="s">
        <v>96</v>
      </c>
      <c r="J7" s="125"/>
      <c r="K7" s="125" t="s">
        <v>6</v>
      </c>
      <c r="L7" s="125"/>
      <c r="M7" s="125" t="s">
        <v>77</v>
      </c>
      <c r="N7" s="126"/>
      <c r="O7" s="98"/>
    </row>
    <row r="8" spans="2:16" s="9" customFormat="1" ht="16.5" customHeight="1">
      <c r="B8" s="3" t="s">
        <v>11</v>
      </c>
      <c r="C8" s="2" t="s">
        <v>1</v>
      </c>
      <c r="D8" s="2" t="s">
        <v>2</v>
      </c>
      <c r="E8" s="2" t="s">
        <v>1</v>
      </c>
      <c r="F8" s="2" t="s">
        <v>2</v>
      </c>
      <c r="G8" s="2" t="s">
        <v>1</v>
      </c>
      <c r="H8" s="2" t="s">
        <v>2</v>
      </c>
      <c r="I8" s="2" t="s">
        <v>1</v>
      </c>
      <c r="J8" s="2" t="s">
        <v>2</v>
      </c>
      <c r="K8" s="2" t="s">
        <v>1</v>
      </c>
      <c r="L8" s="2" t="s">
        <v>2</v>
      </c>
      <c r="M8" s="2" t="s">
        <v>1</v>
      </c>
      <c r="N8" s="4" t="s">
        <v>2</v>
      </c>
      <c r="O8" s="37"/>
    </row>
    <row r="9" spans="2:16" s="67" customFormat="1" ht="16.5" customHeight="1">
      <c r="B9" s="5" t="s">
        <v>124</v>
      </c>
      <c r="C9" s="74">
        <v>289</v>
      </c>
      <c r="D9" s="75">
        <v>32895</v>
      </c>
      <c r="E9" s="75">
        <v>51</v>
      </c>
      <c r="F9" s="75">
        <v>2677</v>
      </c>
      <c r="G9" s="75">
        <v>6</v>
      </c>
      <c r="H9" s="75">
        <v>170</v>
      </c>
      <c r="I9" s="66">
        <v>0</v>
      </c>
      <c r="J9" s="75">
        <v>0</v>
      </c>
      <c r="K9" s="66">
        <v>28</v>
      </c>
      <c r="L9" s="66">
        <v>224</v>
      </c>
      <c r="M9" s="76">
        <v>469</v>
      </c>
      <c r="N9" s="97">
        <v>125925</v>
      </c>
      <c r="O9" s="99"/>
    </row>
    <row r="10" spans="2:16" s="67" customFormat="1" ht="16.5" customHeight="1">
      <c r="B10" s="78">
        <v>3</v>
      </c>
      <c r="C10" s="74">
        <v>479</v>
      </c>
      <c r="D10" s="75">
        <v>85546</v>
      </c>
      <c r="E10" s="75">
        <v>40</v>
      </c>
      <c r="F10" s="75">
        <v>2443</v>
      </c>
      <c r="G10" s="75">
        <v>5</v>
      </c>
      <c r="H10" s="75">
        <v>182</v>
      </c>
      <c r="I10" s="66">
        <v>3</v>
      </c>
      <c r="J10" s="75">
        <v>29</v>
      </c>
      <c r="K10" s="66">
        <v>41</v>
      </c>
      <c r="L10" s="66">
        <v>352</v>
      </c>
      <c r="M10" s="76">
        <v>374</v>
      </c>
      <c r="N10" s="97">
        <v>35966</v>
      </c>
      <c r="O10" s="99"/>
    </row>
    <row r="11" spans="2:16" s="67" customFormat="1" ht="16.5" customHeight="1">
      <c r="B11" s="78">
        <v>4</v>
      </c>
      <c r="C11" s="74">
        <v>537</v>
      </c>
      <c r="D11" s="75">
        <v>76182</v>
      </c>
      <c r="E11" s="75">
        <v>36</v>
      </c>
      <c r="F11" s="75">
        <v>1634</v>
      </c>
      <c r="G11" s="75">
        <v>18</v>
      </c>
      <c r="H11" s="75">
        <v>1545</v>
      </c>
      <c r="I11" s="95">
        <v>62</v>
      </c>
      <c r="J11" s="96">
        <v>14576</v>
      </c>
      <c r="K11" s="66">
        <v>42</v>
      </c>
      <c r="L11" s="66">
        <v>491</v>
      </c>
      <c r="M11" s="76">
        <v>568</v>
      </c>
      <c r="N11" s="97">
        <v>88552</v>
      </c>
      <c r="O11" s="99"/>
    </row>
    <row r="12" spans="2:16" s="67" customFormat="1" ht="16.5" customHeight="1">
      <c r="B12" s="78">
        <v>5</v>
      </c>
      <c r="C12" s="74">
        <v>482</v>
      </c>
      <c r="D12" s="75">
        <v>94442</v>
      </c>
      <c r="E12" s="75">
        <v>73</v>
      </c>
      <c r="F12" s="75">
        <v>3475</v>
      </c>
      <c r="G12" s="75">
        <v>10</v>
      </c>
      <c r="H12" s="75">
        <v>280</v>
      </c>
      <c r="I12" s="95">
        <v>123</v>
      </c>
      <c r="J12" s="96">
        <v>17424</v>
      </c>
      <c r="K12" s="66">
        <v>19</v>
      </c>
      <c r="L12" s="66">
        <v>375</v>
      </c>
      <c r="M12" s="105">
        <f>C12+E12+G12+I12+K12</f>
        <v>707</v>
      </c>
      <c r="N12" s="106">
        <f>D12+F12+H12+J12+L12</f>
        <v>115996</v>
      </c>
      <c r="O12" s="99"/>
    </row>
    <row r="13" spans="2:16" s="67" customFormat="1" ht="16.5" customHeight="1">
      <c r="B13" s="78">
        <v>6</v>
      </c>
      <c r="C13" s="74">
        <v>486</v>
      </c>
      <c r="D13" s="75">
        <v>77904</v>
      </c>
      <c r="E13" s="75">
        <v>89</v>
      </c>
      <c r="F13" s="75">
        <v>5179</v>
      </c>
      <c r="G13" s="75">
        <v>5</v>
      </c>
      <c r="H13" s="75">
        <v>130</v>
      </c>
      <c r="I13" s="95">
        <v>103</v>
      </c>
      <c r="J13" s="96">
        <v>26154</v>
      </c>
      <c r="K13" s="66">
        <v>23</v>
      </c>
      <c r="L13" s="66">
        <v>529</v>
      </c>
      <c r="M13" s="105">
        <f>C13+E13+G13+I13+K13</f>
        <v>706</v>
      </c>
      <c r="N13" s="106">
        <f>D13+F13+H13+J13+L13</f>
        <v>109896</v>
      </c>
      <c r="O13" s="99"/>
    </row>
    <row r="14" spans="2:16" s="9" customFormat="1" ht="2.25" customHeight="1" thickBot="1">
      <c r="B14" s="35"/>
      <c r="C14" s="115"/>
      <c r="D14" s="116"/>
      <c r="E14" s="116"/>
      <c r="F14" s="116"/>
      <c r="G14" s="116"/>
      <c r="H14" s="116"/>
      <c r="I14" s="116"/>
      <c r="J14" s="116"/>
      <c r="K14" s="116"/>
      <c r="L14" s="116"/>
      <c r="M14" s="35"/>
      <c r="N14" s="50"/>
    </row>
    <row r="15" spans="2:16" s="9" customFormat="1" ht="2.25" customHeight="1">
      <c r="C15" s="67"/>
      <c r="D15" s="67"/>
      <c r="E15" s="67"/>
      <c r="F15" s="67"/>
      <c r="G15" s="67"/>
      <c r="H15" s="67"/>
      <c r="I15" s="67"/>
      <c r="J15" s="67"/>
      <c r="K15" s="67"/>
      <c r="L15" s="67"/>
    </row>
    <row r="16" spans="2:16" s="9" customFormat="1" ht="13.2">
      <c r="B16" s="9" t="s">
        <v>113</v>
      </c>
      <c r="C16" s="67"/>
      <c r="D16" s="67"/>
      <c r="E16" s="67"/>
      <c r="F16" s="66"/>
      <c r="G16" s="66"/>
      <c r="H16" s="66"/>
      <c r="I16" s="67"/>
      <c r="J16" s="67"/>
      <c r="K16" s="67"/>
      <c r="L16" s="67"/>
      <c r="P16" s="7"/>
    </row>
    <row r="17" spans="2:13" s="9" customFormat="1" ht="2.25" customHeight="1" thickBot="1">
      <c r="C17" s="67"/>
      <c r="D17" s="67"/>
      <c r="E17" s="67"/>
      <c r="F17" s="67"/>
      <c r="G17" s="67"/>
      <c r="H17" s="67"/>
      <c r="I17" s="67"/>
      <c r="J17" s="67"/>
      <c r="K17" s="67"/>
      <c r="L17" s="67"/>
    </row>
    <row r="18" spans="2:13" s="9" customFormat="1" ht="16.5" customHeight="1">
      <c r="B18" s="1" t="s">
        <v>9</v>
      </c>
      <c r="C18" s="132" t="s">
        <v>13</v>
      </c>
      <c r="D18" s="133"/>
      <c r="E18" s="133"/>
      <c r="F18" s="133"/>
      <c r="G18" s="134"/>
      <c r="H18" s="134"/>
      <c r="I18" s="135" t="s">
        <v>14</v>
      </c>
      <c r="J18" s="136"/>
      <c r="K18" s="67"/>
      <c r="L18" s="67"/>
    </row>
    <row r="19" spans="2:13" s="60" customFormat="1" ht="16.5" customHeight="1">
      <c r="B19" s="59" t="s">
        <v>10</v>
      </c>
      <c r="C19" s="130" t="s">
        <v>7</v>
      </c>
      <c r="D19" s="130"/>
      <c r="E19" s="130" t="s">
        <v>8</v>
      </c>
      <c r="F19" s="130"/>
      <c r="G19" s="130" t="s">
        <v>77</v>
      </c>
      <c r="H19" s="131"/>
      <c r="I19" s="137"/>
      <c r="J19" s="138"/>
      <c r="K19" s="117"/>
      <c r="L19" s="117"/>
    </row>
    <row r="20" spans="2:13" s="9" customFormat="1" ht="16.5" customHeight="1">
      <c r="B20" s="3" t="s">
        <v>11</v>
      </c>
      <c r="C20" s="118" t="s">
        <v>1</v>
      </c>
      <c r="D20" s="118" t="s">
        <v>2</v>
      </c>
      <c r="E20" s="118" t="s">
        <v>1</v>
      </c>
      <c r="F20" s="118" t="s">
        <v>2</v>
      </c>
      <c r="G20" s="118" t="s">
        <v>1</v>
      </c>
      <c r="H20" s="118" t="s">
        <v>2</v>
      </c>
      <c r="I20" s="119" t="s">
        <v>1</v>
      </c>
      <c r="J20" s="120" t="s">
        <v>2</v>
      </c>
      <c r="K20" s="67"/>
      <c r="L20" s="67"/>
    </row>
    <row r="21" spans="2:13" s="67" customFormat="1" ht="16.5" customHeight="1">
      <c r="B21" s="5" t="s">
        <v>124</v>
      </c>
      <c r="C21" s="74">
        <v>71</v>
      </c>
      <c r="D21" s="75">
        <v>566</v>
      </c>
      <c r="E21" s="75">
        <v>10</v>
      </c>
      <c r="F21" s="75">
        <v>109</v>
      </c>
      <c r="G21" s="75">
        <v>81</v>
      </c>
      <c r="H21" s="84">
        <v>675</v>
      </c>
      <c r="I21" s="75">
        <v>455</v>
      </c>
      <c r="J21" s="75">
        <v>36641</v>
      </c>
    </row>
    <row r="22" spans="2:13" s="67" customFormat="1" ht="16.5" customHeight="1">
      <c r="B22" s="78">
        <v>3</v>
      </c>
      <c r="C22" s="74">
        <v>151</v>
      </c>
      <c r="D22" s="75">
        <v>1067</v>
      </c>
      <c r="E22" s="75">
        <v>67</v>
      </c>
      <c r="F22" s="75">
        <v>360</v>
      </c>
      <c r="G22" s="75">
        <v>218</v>
      </c>
      <c r="H22" s="84">
        <v>1427</v>
      </c>
      <c r="I22" s="75">
        <v>786</v>
      </c>
      <c r="J22" s="75">
        <v>89979</v>
      </c>
    </row>
    <row r="23" spans="2:13" s="67" customFormat="1" ht="16.5" customHeight="1">
      <c r="B23" s="78">
        <v>4</v>
      </c>
      <c r="C23" s="74">
        <v>256</v>
      </c>
      <c r="D23" s="75">
        <v>2710</v>
      </c>
      <c r="E23" s="75">
        <v>107</v>
      </c>
      <c r="F23" s="75">
        <v>957</v>
      </c>
      <c r="G23" s="75">
        <v>363</v>
      </c>
      <c r="H23" s="75">
        <v>3667</v>
      </c>
      <c r="I23" s="79">
        <v>363</v>
      </c>
      <c r="J23" s="75">
        <v>3667</v>
      </c>
    </row>
    <row r="24" spans="2:13" s="67" customFormat="1" ht="16.5" customHeight="1">
      <c r="B24" s="78">
        <v>5</v>
      </c>
      <c r="C24" s="74">
        <v>278</v>
      </c>
      <c r="D24" s="75">
        <v>3586</v>
      </c>
      <c r="E24" s="75">
        <v>179</v>
      </c>
      <c r="F24" s="75">
        <v>1693</v>
      </c>
      <c r="G24" s="75">
        <v>405</v>
      </c>
      <c r="H24" s="75">
        <v>4158</v>
      </c>
      <c r="I24" s="79">
        <f>SUM(M12,G24)</f>
        <v>1112</v>
      </c>
      <c r="J24" s="75">
        <f>SUM(N12,H24)</f>
        <v>120154</v>
      </c>
    </row>
    <row r="25" spans="2:13" s="67" customFormat="1" ht="16.5" customHeight="1">
      <c r="B25" s="78">
        <v>6</v>
      </c>
      <c r="C25" s="74">
        <v>258</v>
      </c>
      <c r="D25" s="75">
        <v>4280</v>
      </c>
      <c r="E25" s="75">
        <v>164</v>
      </c>
      <c r="F25" s="75">
        <v>2679</v>
      </c>
      <c r="G25" s="75">
        <f>SUM(C25,E25)</f>
        <v>422</v>
      </c>
      <c r="H25" s="75">
        <f>SUM(D25,F25)</f>
        <v>6959</v>
      </c>
      <c r="I25" s="79">
        <f>SUM(M13,G25)</f>
        <v>1128</v>
      </c>
      <c r="J25" s="75">
        <f>SUM(N13,H25)</f>
        <v>116855</v>
      </c>
    </row>
    <row r="26" spans="2:13" s="9" customFormat="1" ht="2.25" customHeight="1" thickBot="1">
      <c r="B26" s="35"/>
      <c r="C26" s="49"/>
      <c r="D26" s="35"/>
      <c r="E26" s="35"/>
      <c r="F26" s="35"/>
      <c r="G26" s="35"/>
      <c r="H26" s="50"/>
      <c r="I26" s="35"/>
      <c r="J26" s="35"/>
      <c r="M26" s="67"/>
    </row>
    <row r="27" spans="2:13" s="9" customFormat="1" ht="2.25" customHeight="1"/>
    <row r="28" spans="2:13" s="9" customFormat="1" ht="13.2">
      <c r="B28" s="16" t="s">
        <v>107</v>
      </c>
      <c r="C28" s="17"/>
      <c r="D28" s="17"/>
    </row>
    <row r="29" spans="2:13" s="9" customFormat="1" ht="13.2">
      <c r="B29" s="47" t="s">
        <v>16</v>
      </c>
    </row>
    <row r="30" spans="2:13">
      <c r="B30" s="47" t="s">
        <v>112</v>
      </c>
    </row>
    <row r="31" spans="2:13">
      <c r="B31" s="47" t="s">
        <v>111</v>
      </c>
    </row>
  </sheetData>
  <mergeCells count="13">
    <mergeCell ref="B1:P1"/>
    <mergeCell ref="C7:D7"/>
    <mergeCell ref="E7:F7"/>
    <mergeCell ref="G7:H7"/>
    <mergeCell ref="I7:J7"/>
    <mergeCell ref="K7:L7"/>
    <mergeCell ref="M7:N7"/>
    <mergeCell ref="C6:N6"/>
    <mergeCell ref="E19:F19"/>
    <mergeCell ref="G19:H19"/>
    <mergeCell ref="C18:H18"/>
    <mergeCell ref="I18:J19"/>
    <mergeCell ref="C19:D19"/>
  </mergeCells>
  <phoneticPr fontId="15"/>
  <pageMargins left="0.75" right="0.75" top="1" bottom="1" header="0.51200000000000001" footer="0.5120000000000000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8"/>
  <sheetViews>
    <sheetView showGridLines="0" zoomScaleNormal="100" zoomScaleSheetLayoutView="85" workbookViewId="0"/>
  </sheetViews>
  <sheetFormatPr defaultColWidth="8.59765625" defaultRowHeight="13.2"/>
  <cols>
    <col min="1" max="1" width="1.59765625" style="9" customWidth="1"/>
    <col min="2" max="2" width="11.59765625" style="9" customWidth="1"/>
    <col min="3" max="3" width="7.59765625" style="9" customWidth="1"/>
    <col min="4" max="8" width="12.59765625" style="9" customWidth="1"/>
    <col min="9" max="16384" width="8.59765625" style="9"/>
  </cols>
  <sheetData>
    <row r="1" spans="2:8" ht="23.4">
      <c r="B1" s="139"/>
      <c r="C1" s="139"/>
      <c r="D1" s="142"/>
      <c r="E1" s="91"/>
      <c r="F1" s="91"/>
      <c r="G1" s="91"/>
      <c r="H1" s="91"/>
    </row>
    <row r="2" spans="2:8" ht="4.5" customHeight="1">
      <c r="B2" s="10"/>
      <c r="C2" s="10"/>
      <c r="D2" s="10"/>
      <c r="E2" s="10"/>
      <c r="F2" s="10"/>
      <c r="G2" s="10"/>
      <c r="H2" s="10"/>
    </row>
    <row r="3" spans="2:8">
      <c r="B3" s="9" t="s">
        <v>95</v>
      </c>
      <c r="D3" s="7"/>
      <c r="E3" s="7"/>
      <c r="F3" s="7"/>
      <c r="G3" s="7"/>
      <c r="H3" s="7"/>
    </row>
    <row r="4" spans="2:8">
      <c r="D4" s="7"/>
      <c r="E4" s="7"/>
      <c r="F4" s="7"/>
      <c r="G4" s="7"/>
      <c r="H4" s="7" t="s">
        <v>15</v>
      </c>
    </row>
    <row r="5" spans="2:8" ht="2.25" customHeight="1" thickBot="1">
      <c r="B5" s="11"/>
      <c r="C5" s="11"/>
      <c r="D5" s="11"/>
      <c r="E5" s="11"/>
      <c r="F5" s="11"/>
      <c r="G5" s="11"/>
      <c r="H5" s="11"/>
    </row>
    <row r="6" spans="2:8" ht="21" customHeight="1">
      <c r="B6" s="8" t="s">
        <v>17</v>
      </c>
      <c r="C6" s="12" t="s">
        <v>18</v>
      </c>
      <c r="D6" s="77" t="s">
        <v>119</v>
      </c>
      <c r="E6" s="109" t="s">
        <v>120</v>
      </c>
      <c r="F6" s="109" t="s">
        <v>121</v>
      </c>
      <c r="G6" s="109" t="s">
        <v>122</v>
      </c>
      <c r="H6" s="109" t="s">
        <v>123</v>
      </c>
    </row>
    <row r="7" spans="2:8" ht="21" customHeight="1">
      <c r="B7" s="140" t="s">
        <v>19</v>
      </c>
      <c r="C7" s="2" t="s">
        <v>20</v>
      </c>
      <c r="D7" s="75">
        <v>19803</v>
      </c>
      <c r="E7" s="75">
        <v>25328</v>
      </c>
      <c r="F7" s="75">
        <v>25103</v>
      </c>
      <c r="G7" s="75">
        <v>24433</v>
      </c>
      <c r="H7" s="75">
        <v>25340</v>
      </c>
    </row>
    <row r="8" spans="2:8" ht="21" customHeight="1" thickBot="1">
      <c r="B8" s="141"/>
      <c r="C8" s="13" t="s">
        <v>21</v>
      </c>
      <c r="D8" s="73">
        <v>141989</v>
      </c>
      <c r="E8" s="73">
        <v>184692</v>
      </c>
      <c r="F8" s="73">
        <v>200619</v>
      </c>
      <c r="G8" s="73">
        <v>197418</v>
      </c>
      <c r="H8" s="73">
        <v>185563</v>
      </c>
    </row>
    <row r="9" spans="2:8" ht="2.25" customHeight="1">
      <c r="B9" s="14"/>
      <c r="C9" s="15"/>
      <c r="D9" s="6"/>
      <c r="E9" s="6"/>
      <c r="F9" s="6"/>
      <c r="G9" s="6"/>
      <c r="H9" s="6"/>
    </row>
    <row r="10" spans="2:8">
      <c r="B10" s="16" t="s">
        <v>107</v>
      </c>
      <c r="C10" s="17"/>
      <c r="D10" s="6"/>
      <c r="E10" s="6"/>
      <c r="F10" s="6"/>
      <c r="G10" s="6"/>
      <c r="H10" s="6"/>
    </row>
    <row r="11" spans="2:8">
      <c r="B11" s="18"/>
      <c r="C11" s="18"/>
    </row>
    <row r="12" spans="2:8">
      <c r="B12" s="18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</sheetData>
  <mergeCells count="2">
    <mergeCell ref="B7:B8"/>
    <mergeCell ref="B1:D1"/>
  </mergeCells>
  <phoneticPr fontId="15"/>
  <pageMargins left="0.75" right="0.75" top="1" bottom="1" header="0.51200000000000001" footer="0.5120000000000000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0"/>
  <sheetViews>
    <sheetView showGridLines="0" zoomScaleNormal="100" zoomScaleSheetLayoutView="70" workbookViewId="0"/>
  </sheetViews>
  <sheetFormatPr defaultColWidth="9" defaultRowHeight="12.75" customHeight="1"/>
  <cols>
    <col min="1" max="1" width="1.59765625" style="38" customWidth="1"/>
    <col min="2" max="2" width="11.796875" style="38" customWidth="1"/>
    <col min="3" max="3" width="5.296875" style="38" bestFit="1" customWidth="1"/>
    <col min="4" max="4" width="7.09765625" style="38" bestFit="1" customWidth="1"/>
    <col min="5" max="5" width="5.796875" style="38" bestFit="1" customWidth="1"/>
    <col min="6" max="6" width="7.69921875" style="38" bestFit="1" customWidth="1"/>
    <col min="7" max="7" width="5.296875" style="38" bestFit="1" customWidth="1"/>
    <col min="8" max="8" width="6.19921875" style="38" bestFit="1" customWidth="1"/>
    <col min="9" max="9" width="5.19921875" style="38" bestFit="1" customWidth="1"/>
    <col min="10" max="10" width="8.09765625" style="38" bestFit="1" customWidth="1"/>
    <col min="11" max="11" width="5.19921875" style="38" bestFit="1" customWidth="1"/>
    <col min="12" max="12" width="7.09765625" style="38" bestFit="1" customWidth="1"/>
    <col min="13" max="13" width="5.19921875" style="38" bestFit="1" customWidth="1"/>
    <col min="14" max="14" width="7" style="38" bestFit="1" customWidth="1"/>
    <col min="15" max="15" width="5.19921875" style="38" bestFit="1" customWidth="1"/>
    <col min="16" max="16" width="8.09765625" style="38" customWidth="1"/>
    <col min="17" max="17" width="8.796875" style="38" customWidth="1"/>
    <col min="18" max="16384" width="9" style="38"/>
  </cols>
  <sheetData>
    <row r="1" spans="2:16" ht="23.4"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2:16" s="9" customFormat="1" ht="4.5" customHeight="1"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2:16" s="9" customFormat="1" ht="13.2">
      <c r="B3" s="51" t="s">
        <v>71</v>
      </c>
      <c r="G3" s="37"/>
      <c r="H3" s="37"/>
      <c r="I3" s="37"/>
      <c r="P3" s="7"/>
    </row>
    <row r="4" spans="2:16" s="9" customFormat="1" ht="13.2">
      <c r="B4" s="51"/>
      <c r="G4" s="37"/>
      <c r="H4" s="37"/>
      <c r="I4" s="37"/>
      <c r="P4" s="7" t="s">
        <v>15</v>
      </c>
    </row>
    <row r="5" spans="2:16" s="9" customFormat="1" ht="2.25" customHeight="1" thickBot="1"/>
    <row r="6" spans="2:16" s="60" customFormat="1" ht="16.5" customHeight="1">
      <c r="B6" s="61" t="s">
        <v>22</v>
      </c>
      <c r="C6" s="143" t="s">
        <v>48</v>
      </c>
      <c r="D6" s="143"/>
      <c r="E6" s="143" t="s">
        <v>4</v>
      </c>
      <c r="F6" s="143"/>
      <c r="G6" s="143" t="s">
        <v>49</v>
      </c>
      <c r="H6" s="143"/>
      <c r="I6" s="143" t="s">
        <v>50</v>
      </c>
      <c r="J6" s="143"/>
      <c r="K6" s="143" t="s">
        <v>51</v>
      </c>
      <c r="L6" s="143"/>
      <c r="M6" s="143" t="s">
        <v>52</v>
      </c>
      <c r="N6" s="143"/>
      <c r="O6" s="143" t="s">
        <v>53</v>
      </c>
      <c r="P6" s="144"/>
    </row>
    <row r="7" spans="2:16" s="9" customFormat="1" ht="16.5" customHeight="1">
      <c r="B7" s="21" t="s">
        <v>25</v>
      </c>
      <c r="C7" s="22" t="s">
        <v>54</v>
      </c>
      <c r="D7" s="22" t="s">
        <v>55</v>
      </c>
      <c r="E7" s="22" t="s">
        <v>54</v>
      </c>
      <c r="F7" s="22" t="s">
        <v>55</v>
      </c>
      <c r="G7" s="22" t="s">
        <v>54</v>
      </c>
      <c r="H7" s="22" t="s">
        <v>55</v>
      </c>
      <c r="I7" s="22" t="s">
        <v>54</v>
      </c>
      <c r="J7" s="22" t="s">
        <v>55</v>
      </c>
      <c r="K7" s="22" t="s">
        <v>54</v>
      </c>
      <c r="L7" s="22" t="s">
        <v>55</v>
      </c>
      <c r="M7" s="22" t="s">
        <v>54</v>
      </c>
      <c r="N7" s="22" t="s">
        <v>55</v>
      </c>
      <c r="O7" s="22" t="s">
        <v>54</v>
      </c>
      <c r="P7" s="23" t="s">
        <v>55</v>
      </c>
    </row>
    <row r="8" spans="2:16" s="67" customFormat="1" ht="16.5" customHeight="1">
      <c r="B8" s="5" t="s">
        <v>124</v>
      </c>
      <c r="C8" s="85">
        <v>47</v>
      </c>
      <c r="D8" s="100">
        <v>1530</v>
      </c>
      <c r="E8" s="87">
        <v>120</v>
      </c>
      <c r="F8" s="88">
        <v>4160</v>
      </c>
      <c r="G8" s="86" t="s">
        <v>117</v>
      </c>
      <c r="H8" s="86" t="s">
        <v>117</v>
      </c>
      <c r="I8" s="75">
        <v>158</v>
      </c>
      <c r="J8" s="75">
        <v>4697</v>
      </c>
      <c r="K8" s="75">
        <v>139</v>
      </c>
      <c r="L8" s="75">
        <v>4395</v>
      </c>
      <c r="M8" s="75">
        <v>2</v>
      </c>
      <c r="N8" s="75">
        <v>10</v>
      </c>
      <c r="O8" s="75">
        <v>466</v>
      </c>
      <c r="P8" s="75">
        <v>14792</v>
      </c>
    </row>
    <row r="9" spans="2:16" s="67" customFormat="1" ht="16.5" customHeight="1">
      <c r="B9" s="110" t="s">
        <v>125</v>
      </c>
      <c r="C9" s="85">
        <v>59</v>
      </c>
      <c r="D9" s="100">
        <v>2415</v>
      </c>
      <c r="E9" s="87">
        <v>171</v>
      </c>
      <c r="F9" s="88">
        <v>7945</v>
      </c>
      <c r="G9" s="86" t="s">
        <v>117</v>
      </c>
      <c r="H9" s="86" t="s">
        <v>117</v>
      </c>
      <c r="I9" s="75">
        <v>107</v>
      </c>
      <c r="J9" s="75">
        <v>3502</v>
      </c>
      <c r="K9" s="75">
        <v>192</v>
      </c>
      <c r="L9" s="75">
        <v>6696</v>
      </c>
      <c r="M9" s="75">
        <v>31</v>
      </c>
      <c r="N9" s="75">
        <v>480</v>
      </c>
      <c r="O9" s="75">
        <v>560</v>
      </c>
      <c r="P9" s="75">
        <v>21038</v>
      </c>
    </row>
    <row r="10" spans="2:16" s="67" customFormat="1" ht="16.5" customHeight="1">
      <c r="B10" s="110" t="s">
        <v>126</v>
      </c>
      <c r="C10" s="85">
        <v>52</v>
      </c>
      <c r="D10" s="100">
        <v>2120</v>
      </c>
      <c r="E10" s="87">
        <v>142</v>
      </c>
      <c r="F10" s="88">
        <v>6563</v>
      </c>
      <c r="G10" s="86" t="s">
        <v>117</v>
      </c>
      <c r="H10" s="86" t="s">
        <v>117</v>
      </c>
      <c r="I10" s="75">
        <v>112</v>
      </c>
      <c r="J10" s="75">
        <v>3279</v>
      </c>
      <c r="K10" s="75">
        <v>202</v>
      </c>
      <c r="L10" s="75">
        <v>7787</v>
      </c>
      <c r="M10" s="75">
        <v>125</v>
      </c>
      <c r="N10" s="75">
        <v>4140</v>
      </c>
      <c r="O10" s="75">
        <v>633</v>
      </c>
      <c r="P10" s="75">
        <v>23889</v>
      </c>
    </row>
    <row r="11" spans="2:16" s="67" customFormat="1" ht="16.5" customHeight="1">
      <c r="B11" s="110" t="s">
        <v>127</v>
      </c>
      <c r="C11" s="85">
        <v>60</v>
      </c>
      <c r="D11" s="100">
        <v>2229</v>
      </c>
      <c r="E11" s="87">
        <v>102</v>
      </c>
      <c r="F11" s="88">
        <v>4219</v>
      </c>
      <c r="G11" s="86" t="s">
        <v>117</v>
      </c>
      <c r="H11" s="86" t="s">
        <v>117</v>
      </c>
      <c r="I11" s="75">
        <v>127</v>
      </c>
      <c r="J11" s="75">
        <v>4783</v>
      </c>
      <c r="K11" s="75">
        <v>196</v>
      </c>
      <c r="L11" s="75">
        <v>8335</v>
      </c>
      <c r="M11" s="75">
        <v>165</v>
      </c>
      <c r="N11" s="75">
        <v>1990</v>
      </c>
      <c r="O11" s="75">
        <f>SUM(C11,E11,G11,I11,K11,M11)</f>
        <v>650</v>
      </c>
      <c r="P11" s="75">
        <f>SUM(D11,F11,H11,J11,L11,N11)</f>
        <v>21556</v>
      </c>
    </row>
    <row r="12" spans="2:16" s="67" customFormat="1" ht="16.5" customHeight="1">
      <c r="B12" s="110" t="s">
        <v>128</v>
      </c>
      <c r="C12" s="85">
        <v>38</v>
      </c>
      <c r="D12" s="100">
        <v>1570</v>
      </c>
      <c r="E12" s="87">
        <v>102</v>
      </c>
      <c r="F12" s="88">
        <v>4395</v>
      </c>
      <c r="G12" s="86" t="s">
        <v>129</v>
      </c>
      <c r="H12" s="86" t="s">
        <v>129</v>
      </c>
      <c r="I12" s="75">
        <v>95</v>
      </c>
      <c r="J12" s="75">
        <v>3840</v>
      </c>
      <c r="K12" s="75">
        <v>208</v>
      </c>
      <c r="L12" s="75">
        <v>6016</v>
      </c>
      <c r="M12" s="75">
        <v>153</v>
      </c>
      <c r="N12" s="75">
        <v>5055</v>
      </c>
      <c r="O12" s="75">
        <f>SUM(C12,E12,G12,I12,K12,M12)</f>
        <v>596</v>
      </c>
      <c r="P12" s="75">
        <f>SUM(D12,F12,H12,J12,L12,N12)</f>
        <v>20876</v>
      </c>
    </row>
    <row r="13" spans="2:16" s="9" customFormat="1" ht="2.25" customHeight="1" thickBot="1">
      <c r="B13" s="33"/>
      <c r="C13" s="34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6"/>
    </row>
    <row r="14" spans="2:16" s="9" customFormat="1" ht="2.25" customHeight="1">
      <c r="O14" s="37"/>
      <c r="P14" s="37"/>
    </row>
    <row r="15" spans="2:16" s="9" customFormat="1" ht="13.2">
      <c r="B15" s="16" t="s">
        <v>107</v>
      </c>
      <c r="C15" s="37"/>
      <c r="D15" s="37"/>
      <c r="E15" s="19"/>
      <c r="F15" s="19"/>
      <c r="G15" s="19"/>
      <c r="H15" s="19"/>
      <c r="I15" s="19"/>
      <c r="J15" s="19"/>
    </row>
    <row r="16" spans="2:16" s="9" customFormat="1" ht="12.75" customHeight="1"/>
    <row r="17" s="9" customFormat="1" ht="12.75" customHeight="1"/>
    <row r="18" s="9" customFormat="1" ht="12.75" customHeight="1"/>
    <row r="19" s="9" customFormat="1" ht="12.75" customHeight="1"/>
    <row r="20" s="9" customFormat="1" ht="12.75" customHeight="1"/>
  </sheetData>
  <mergeCells count="8">
    <mergeCell ref="B1:P1"/>
    <mergeCell ref="C6:D6"/>
    <mergeCell ref="E6:F6"/>
    <mergeCell ref="G6:H6"/>
    <mergeCell ref="I6:J6"/>
    <mergeCell ref="K6:L6"/>
    <mergeCell ref="M6:N6"/>
    <mergeCell ref="O6:P6"/>
  </mergeCells>
  <phoneticPr fontId="15"/>
  <pageMargins left="0.75" right="0.75" top="1" bottom="1" header="0.51200000000000001" footer="0.51200000000000001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showGridLines="0" zoomScaleNormal="100" zoomScaleSheetLayoutView="85" workbookViewId="0"/>
  </sheetViews>
  <sheetFormatPr defaultColWidth="9" defaultRowHeight="14.4"/>
  <cols>
    <col min="1" max="1" width="1.59765625" style="38" customWidth="1"/>
    <col min="2" max="2" width="11.59765625" style="38" customWidth="1"/>
    <col min="3" max="3" width="7.59765625" style="38" customWidth="1"/>
    <col min="4" max="8" width="12.59765625" style="38" customWidth="1"/>
    <col min="9" max="16384" width="9" style="38"/>
  </cols>
  <sheetData>
    <row r="1" spans="2:8" ht="23.4">
      <c r="B1" s="147"/>
      <c r="C1" s="147"/>
      <c r="D1" s="142"/>
      <c r="E1" s="91"/>
      <c r="F1" s="91"/>
      <c r="G1" s="91"/>
      <c r="H1" s="91"/>
    </row>
    <row r="2" spans="2:8" ht="4.5" customHeight="1">
      <c r="B2" s="52"/>
      <c r="C2" s="52"/>
      <c r="D2" s="52"/>
      <c r="E2" s="52"/>
      <c r="F2" s="52"/>
      <c r="G2" s="52"/>
      <c r="H2" s="52"/>
    </row>
    <row r="3" spans="2:8" s="9" customFormat="1" ht="13.2">
      <c r="B3" s="9" t="s">
        <v>72</v>
      </c>
      <c r="D3" s="54"/>
      <c r="E3" s="54"/>
      <c r="F3" s="54"/>
      <c r="G3" s="54"/>
      <c r="H3" s="54"/>
    </row>
    <row r="4" spans="2:8" s="9" customFormat="1" ht="13.2">
      <c r="D4" s="54"/>
      <c r="E4" s="54"/>
      <c r="F4" s="54"/>
      <c r="G4" s="54"/>
      <c r="H4" s="54" t="s">
        <v>116</v>
      </c>
    </row>
    <row r="5" spans="2:8" s="9" customFormat="1" ht="2.25" customHeight="1" thickBot="1">
      <c r="B5" s="35"/>
      <c r="C5" s="35"/>
    </row>
    <row r="6" spans="2:8" s="9" customFormat="1" ht="21" customHeight="1">
      <c r="B6" s="40" t="s">
        <v>17</v>
      </c>
      <c r="C6" s="41" t="s">
        <v>62</v>
      </c>
      <c r="D6" s="62" t="s">
        <v>119</v>
      </c>
      <c r="E6" s="111" t="s">
        <v>120</v>
      </c>
      <c r="F6" s="111" t="s">
        <v>121</v>
      </c>
      <c r="G6" s="111" t="s">
        <v>122</v>
      </c>
      <c r="H6" s="111" t="s">
        <v>123</v>
      </c>
    </row>
    <row r="7" spans="2:8" s="9" customFormat="1" ht="21" customHeight="1">
      <c r="B7" s="145" t="s">
        <v>63</v>
      </c>
      <c r="C7" s="42" t="s">
        <v>64</v>
      </c>
      <c r="D7" s="67">
        <v>185</v>
      </c>
      <c r="E7" s="67">
        <v>328</v>
      </c>
      <c r="F7" s="67">
        <v>360</v>
      </c>
      <c r="G7" s="67">
        <v>401</v>
      </c>
      <c r="H7" s="67">
        <v>194</v>
      </c>
    </row>
    <row r="8" spans="2:8" s="9" customFormat="1" ht="21" customHeight="1" thickBot="1">
      <c r="B8" s="146"/>
      <c r="C8" s="43" t="s">
        <v>65</v>
      </c>
      <c r="D8" s="63">
        <v>13486</v>
      </c>
      <c r="E8" s="63">
        <v>18212</v>
      </c>
      <c r="F8" s="63">
        <v>25745</v>
      </c>
      <c r="G8" s="63">
        <v>28955</v>
      </c>
      <c r="H8" s="63">
        <v>9286</v>
      </c>
    </row>
    <row r="9" spans="2:8" s="9" customFormat="1" ht="1.5" customHeight="1"/>
    <row r="10" spans="2:8" s="9" customFormat="1" ht="13.2">
      <c r="B10" s="16" t="s">
        <v>107</v>
      </c>
    </row>
    <row r="11" spans="2:8" s="9" customFormat="1" ht="13.2">
      <c r="B11" s="47"/>
    </row>
    <row r="12" spans="2:8" s="9" customFormat="1" ht="13.2"/>
    <row r="13" spans="2:8" s="9" customFormat="1" ht="13.2"/>
  </sheetData>
  <mergeCells count="2">
    <mergeCell ref="B7:B8"/>
    <mergeCell ref="B1:D1"/>
  </mergeCells>
  <phoneticPr fontId="15"/>
  <pageMargins left="0.75" right="0.75" top="1" bottom="1" header="0.51200000000000001" footer="0.5120000000000000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2"/>
  <sheetViews>
    <sheetView showGridLines="0" zoomScaleNormal="100" zoomScaleSheetLayoutView="85" workbookViewId="0"/>
  </sheetViews>
  <sheetFormatPr defaultColWidth="9" defaultRowHeight="14.4"/>
  <cols>
    <col min="1" max="1" width="1.59765625" style="38" customWidth="1"/>
    <col min="2" max="2" width="11.59765625" style="38" customWidth="1"/>
    <col min="3" max="3" width="7.59765625" style="38" customWidth="1"/>
    <col min="4" max="8" width="12.5" style="38" customWidth="1"/>
    <col min="9" max="16384" width="9" style="38"/>
  </cols>
  <sheetData>
    <row r="1" spans="2:8" ht="24" customHeight="1">
      <c r="B1" s="148"/>
      <c r="C1" s="148"/>
      <c r="D1" s="148"/>
      <c r="E1" s="92"/>
      <c r="F1" s="92"/>
      <c r="G1" s="92"/>
      <c r="H1" s="92"/>
    </row>
    <row r="2" spans="2:8" ht="4.5" customHeight="1">
      <c r="B2" s="55"/>
      <c r="C2" s="55"/>
      <c r="D2" s="55"/>
      <c r="E2" s="55"/>
      <c r="F2" s="55"/>
      <c r="G2" s="55"/>
      <c r="H2" s="55"/>
    </row>
    <row r="3" spans="2:8" s="9" customFormat="1" ht="13.2">
      <c r="B3" s="9" t="s">
        <v>73</v>
      </c>
    </row>
    <row r="4" spans="2:8" s="9" customFormat="1" ht="13.2">
      <c r="D4" s="54"/>
      <c r="E4" s="54"/>
      <c r="F4" s="54"/>
      <c r="G4" s="54"/>
      <c r="H4" s="54" t="s">
        <v>116</v>
      </c>
    </row>
    <row r="5" spans="2:8" s="9" customFormat="1" ht="2.25" customHeight="1" thickBot="1">
      <c r="B5" s="35"/>
      <c r="C5" s="35"/>
      <c r="D5" s="35"/>
      <c r="E5" s="35"/>
      <c r="F5" s="35"/>
      <c r="G5" s="35"/>
      <c r="H5" s="35"/>
    </row>
    <row r="6" spans="2:8" s="9" customFormat="1" ht="21" customHeight="1">
      <c r="B6" s="40" t="s">
        <v>17</v>
      </c>
      <c r="C6" s="41" t="s">
        <v>66</v>
      </c>
      <c r="D6" s="64" t="s">
        <v>119</v>
      </c>
      <c r="E6" s="112" t="s">
        <v>120</v>
      </c>
      <c r="F6" s="112" t="s">
        <v>121</v>
      </c>
      <c r="G6" s="112" t="s">
        <v>122</v>
      </c>
      <c r="H6" s="112" t="s">
        <v>123</v>
      </c>
    </row>
    <row r="7" spans="2:8" s="9" customFormat="1" ht="21" customHeight="1">
      <c r="B7" s="145" t="s">
        <v>67</v>
      </c>
      <c r="C7" s="42" t="s">
        <v>68</v>
      </c>
      <c r="D7" s="67">
        <v>161</v>
      </c>
      <c r="E7" s="67">
        <v>309</v>
      </c>
      <c r="F7" s="67">
        <v>333</v>
      </c>
      <c r="G7" s="67">
        <v>352</v>
      </c>
      <c r="H7" s="67">
        <v>367</v>
      </c>
    </row>
    <row r="8" spans="2:8" s="9" customFormat="1" ht="21" customHeight="1" thickBot="1">
      <c r="B8" s="146"/>
      <c r="C8" s="43" t="s">
        <v>69</v>
      </c>
      <c r="D8" s="63">
        <v>6926</v>
      </c>
      <c r="E8" s="63">
        <v>14648</v>
      </c>
      <c r="F8" s="63">
        <v>19493</v>
      </c>
      <c r="G8" s="63">
        <v>13466</v>
      </c>
      <c r="H8" s="63">
        <v>13697</v>
      </c>
    </row>
    <row r="9" spans="2:8" s="9" customFormat="1" ht="2.25" customHeight="1"/>
    <row r="10" spans="2:8" s="9" customFormat="1" ht="13.2">
      <c r="B10" s="16" t="s">
        <v>107</v>
      </c>
    </row>
    <row r="11" spans="2:8" s="9" customFormat="1" ht="13.2"/>
    <row r="12" spans="2:8" s="9" customFormat="1" ht="13.2"/>
  </sheetData>
  <mergeCells count="2">
    <mergeCell ref="B7:B8"/>
    <mergeCell ref="B1:D1"/>
  </mergeCells>
  <phoneticPr fontId="15"/>
  <pageMargins left="0.75" right="0.75" top="1" bottom="1" header="0.51200000000000001" footer="0.5120000000000000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0"/>
  <sheetViews>
    <sheetView showGridLines="0" zoomScaleNormal="100" zoomScaleSheetLayoutView="100" workbookViewId="0"/>
  </sheetViews>
  <sheetFormatPr defaultColWidth="9" defaultRowHeight="14.4"/>
  <cols>
    <col min="1" max="1" width="1.59765625" style="38" customWidth="1"/>
    <col min="2" max="2" width="11.59765625" style="38" customWidth="1"/>
    <col min="3" max="3" width="5.796875" style="38" bestFit="1" customWidth="1"/>
    <col min="4" max="4" width="7.69921875" style="38" customWidth="1"/>
    <col min="5" max="5" width="5.796875" style="38" bestFit="1" customWidth="1"/>
    <col min="6" max="8" width="7" style="38" bestFit="1" customWidth="1"/>
    <col min="9" max="11" width="5.796875" style="38" bestFit="1" customWidth="1"/>
    <col min="12" max="13" width="6.09765625" style="38" bestFit="1" customWidth="1"/>
    <col min="14" max="14" width="7.796875" style="38" customWidth="1"/>
    <col min="15" max="16384" width="9" style="38"/>
  </cols>
  <sheetData>
    <row r="1" spans="2:14" ht="23.4"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2" spans="2:14" ht="4.5" customHeight="1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2:14" s="9" customFormat="1" ht="13.2">
      <c r="B3" s="9" t="s">
        <v>74</v>
      </c>
      <c r="F3" s="7"/>
      <c r="G3" s="7"/>
      <c r="H3" s="7"/>
      <c r="I3" s="7"/>
      <c r="N3" s="7"/>
    </row>
    <row r="4" spans="2:14" s="9" customFormat="1" ht="13.2">
      <c r="F4" s="7"/>
      <c r="G4" s="7"/>
      <c r="H4" s="7"/>
      <c r="I4" s="7"/>
      <c r="N4" s="7" t="s">
        <v>115</v>
      </c>
    </row>
    <row r="5" spans="2:14" s="9" customFormat="1" ht="2.25" customHeight="1" thickBot="1"/>
    <row r="6" spans="2:14" s="9" customFormat="1" ht="16.5" customHeight="1">
      <c r="B6" s="20" t="s">
        <v>22</v>
      </c>
      <c r="C6" s="151" t="s">
        <v>78</v>
      </c>
      <c r="D6" s="151"/>
      <c r="E6" s="151" t="s">
        <v>79</v>
      </c>
      <c r="F6" s="151"/>
      <c r="G6" s="151" t="s">
        <v>80</v>
      </c>
      <c r="H6" s="151"/>
      <c r="I6" s="151" t="s">
        <v>81</v>
      </c>
      <c r="J6" s="151"/>
      <c r="K6" s="151" t="s">
        <v>23</v>
      </c>
      <c r="L6" s="151"/>
      <c r="M6" s="151" t="s">
        <v>24</v>
      </c>
      <c r="N6" s="152"/>
    </row>
    <row r="7" spans="2:14" s="9" customFormat="1" ht="16.5" customHeight="1">
      <c r="B7" s="21" t="s">
        <v>25</v>
      </c>
      <c r="C7" s="22" t="s">
        <v>26</v>
      </c>
      <c r="D7" s="22" t="s">
        <v>27</v>
      </c>
      <c r="E7" s="22" t="s">
        <v>26</v>
      </c>
      <c r="F7" s="22" t="s">
        <v>27</v>
      </c>
      <c r="G7" s="22" t="s">
        <v>26</v>
      </c>
      <c r="H7" s="22" t="s">
        <v>27</v>
      </c>
      <c r="I7" s="22" t="s">
        <v>26</v>
      </c>
      <c r="J7" s="22" t="s">
        <v>27</v>
      </c>
      <c r="K7" s="22" t="s">
        <v>26</v>
      </c>
      <c r="L7" s="22" t="s">
        <v>27</v>
      </c>
      <c r="M7" s="22" t="s">
        <v>26</v>
      </c>
      <c r="N7" s="23" t="s">
        <v>27</v>
      </c>
    </row>
    <row r="8" spans="2:14" s="67" customFormat="1" ht="16.5" customHeight="1">
      <c r="B8" s="78" t="s">
        <v>119</v>
      </c>
      <c r="C8" s="79">
        <v>405</v>
      </c>
      <c r="D8" s="75">
        <v>9189</v>
      </c>
      <c r="E8" s="75">
        <v>44</v>
      </c>
      <c r="F8" s="75">
        <v>693</v>
      </c>
      <c r="G8" s="75">
        <v>1588</v>
      </c>
      <c r="H8" s="75">
        <v>1588</v>
      </c>
      <c r="I8" s="75">
        <v>383</v>
      </c>
      <c r="J8" s="75">
        <v>383</v>
      </c>
      <c r="K8" s="75">
        <v>20</v>
      </c>
      <c r="L8" s="75">
        <v>209</v>
      </c>
      <c r="M8" s="75">
        <v>2440</v>
      </c>
      <c r="N8" s="75">
        <v>12062</v>
      </c>
    </row>
    <row r="9" spans="2:14" s="67" customFormat="1" ht="16.5" customHeight="1">
      <c r="B9" s="113" t="s">
        <v>120</v>
      </c>
      <c r="C9" s="79">
        <v>498</v>
      </c>
      <c r="D9" s="75">
        <v>10680</v>
      </c>
      <c r="E9" s="75">
        <v>61</v>
      </c>
      <c r="F9" s="75">
        <v>2562</v>
      </c>
      <c r="G9" s="75">
        <v>2313</v>
      </c>
      <c r="H9" s="75">
        <v>2313</v>
      </c>
      <c r="I9" s="75">
        <v>342</v>
      </c>
      <c r="J9" s="75">
        <v>342</v>
      </c>
      <c r="K9" s="75">
        <v>29</v>
      </c>
      <c r="L9" s="75">
        <v>346</v>
      </c>
      <c r="M9" s="75">
        <v>3243</v>
      </c>
      <c r="N9" s="75">
        <v>16243</v>
      </c>
    </row>
    <row r="10" spans="2:14" s="67" customFormat="1" ht="16.5" customHeight="1">
      <c r="B10" s="113" t="s">
        <v>121</v>
      </c>
      <c r="C10" s="79">
        <v>547</v>
      </c>
      <c r="D10" s="75">
        <v>10914</v>
      </c>
      <c r="E10" s="75">
        <v>77</v>
      </c>
      <c r="F10" s="75">
        <v>1761</v>
      </c>
      <c r="G10" s="75">
        <v>1980</v>
      </c>
      <c r="H10" s="75">
        <v>1980</v>
      </c>
      <c r="I10" s="75">
        <v>330</v>
      </c>
      <c r="J10" s="75">
        <v>330</v>
      </c>
      <c r="K10" s="75">
        <v>39</v>
      </c>
      <c r="L10" s="75">
        <v>541</v>
      </c>
      <c r="M10" s="75">
        <v>2973</v>
      </c>
      <c r="N10" s="75">
        <v>15526</v>
      </c>
    </row>
    <row r="11" spans="2:14" s="67" customFormat="1" ht="16.5" customHeight="1">
      <c r="B11" s="113" t="s">
        <v>122</v>
      </c>
      <c r="C11" s="79">
        <v>588</v>
      </c>
      <c r="D11" s="75">
        <v>12037</v>
      </c>
      <c r="E11" s="75">
        <v>104</v>
      </c>
      <c r="F11" s="75">
        <v>2172</v>
      </c>
      <c r="G11" s="75">
        <v>1753</v>
      </c>
      <c r="H11" s="75">
        <v>1753</v>
      </c>
      <c r="I11" s="75">
        <v>332</v>
      </c>
      <c r="J11" s="75">
        <v>332</v>
      </c>
      <c r="K11" s="75">
        <v>74</v>
      </c>
      <c r="L11" s="75">
        <v>1008</v>
      </c>
      <c r="M11" s="75">
        <v>2851</v>
      </c>
      <c r="N11" s="75">
        <v>17302</v>
      </c>
    </row>
    <row r="12" spans="2:14" s="67" customFormat="1" ht="16.5" customHeight="1">
      <c r="B12" s="113" t="s">
        <v>123</v>
      </c>
      <c r="C12" s="79">
        <v>604</v>
      </c>
      <c r="D12" s="75">
        <v>13443</v>
      </c>
      <c r="E12" s="75">
        <v>129</v>
      </c>
      <c r="F12" s="75">
        <v>2499</v>
      </c>
      <c r="G12" s="75">
        <v>1953</v>
      </c>
      <c r="H12" s="75">
        <v>1953</v>
      </c>
      <c r="I12" s="75">
        <v>356</v>
      </c>
      <c r="J12" s="75">
        <v>356</v>
      </c>
      <c r="K12" s="75">
        <v>87</v>
      </c>
      <c r="L12" s="75">
        <v>903</v>
      </c>
      <c r="M12" s="75">
        <f>SUM(C12,E12,G12,I12,K12)</f>
        <v>3129</v>
      </c>
      <c r="N12" s="75">
        <f>SUM(D12,F12,H12,J12,L12)</f>
        <v>19154</v>
      </c>
    </row>
    <row r="13" spans="2:14" s="9" customFormat="1" ht="2.25" customHeight="1" thickBot="1">
      <c r="B13" s="35"/>
      <c r="C13" s="34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spans="2:14" s="9" customFormat="1" ht="2.25" customHeight="1"/>
    <row r="15" spans="2:14" s="9" customFormat="1" ht="13.2">
      <c r="B15" s="16" t="s">
        <v>107</v>
      </c>
      <c r="C15" s="37"/>
      <c r="D15" s="37"/>
      <c r="E15" s="149"/>
      <c r="F15" s="149"/>
      <c r="G15" s="149"/>
      <c r="H15" s="37"/>
      <c r="I15" s="37"/>
      <c r="J15" s="37"/>
    </row>
    <row r="16" spans="2:14" s="9" customFormat="1" ht="13.2">
      <c r="B16" s="47" t="s">
        <v>130</v>
      </c>
    </row>
    <row r="17" s="9" customFormat="1" ht="13.2"/>
    <row r="18" s="9" customFormat="1" ht="13.2"/>
    <row r="19" s="9" customFormat="1" ht="13.2"/>
    <row r="20" s="9" customFormat="1" ht="13.2"/>
  </sheetData>
  <mergeCells count="8">
    <mergeCell ref="E15:G15"/>
    <mergeCell ref="B1:N1"/>
    <mergeCell ref="C6:D6"/>
    <mergeCell ref="E6:F6"/>
    <mergeCell ref="G6:H6"/>
    <mergeCell ref="I6:J6"/>
    <mergeCell ref="K6:L6"/>
    <mergeCell ref="M6:N6"/>
  </mergeCells>
  <phoneticPr fontId="15"/>
  <pageMargins left="0.75" right="0.75" top="1" bottom="1" header="0.51200000000000001" footer="0.51200000000000001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8"/>
  <sheetViews>
    <sheetView showGridLines="0" zoomScaleNormal="100" zoomScaleSheetLayoutView="85" workbookViewId="0"/>
  </sheetViews>
  <sheetFormatPr defaultColWidth="9" defaultRowHeight="14.4"/>
  <cols>
    <col min="1" max="1" width="1.59765625" style="38" customWidth="1"/>
    <col min="2" max="2" width="13.09765625" style="38" customWidth="1"/>
    <col min="3" max="3" width="11.69921875" style="38" customWidth="1"/>
    <col min="4" max="4" width="11.296875" style="38" customWidth="1"/>
    <col min="5" max="5" width="10.59765625" style="38" customWidth="1"/>
    <col min="6" max="6" width="11" style="38" customWidth="1"/>
    <col min="7" max="7" width="11.59765625" style="38" customWidth="1"/>
    <col min="8" max="8" width="12.19921875" style="38" customWidth="1"/>
    <col min="9" max="16384" width="9" style="38"/>
  </cols>
  <sheetData>
    <row r="1" spans="2:8" ht="23.4">
      <c r="B1" s="150"/>
      <c r="C1" s="150"/>
      <c r="D1" s="150"/>
      <c r="E1" s="150"/>
      <c r="F1" s="150"/>
      <c r="G1" s="150"/>
      <c r="H1" s="150"/>
    </row>
    <row r="2" spans="2:8" ht="4.5" customHeight="1">
      <c r="B2" s="10"/>
      <c r="C2" s="10"/>
      <c r="D2" s="10"/>
      <c r="E2" s="10"/>
      <c r="F2" s="10"/>
      <c r="G2" s="10"/>
      <c r="H2" s="10"/>
    </row>
    <row r="3" spans="2:8" s="9" customFormat="1" ht="13.2">
      <c r="B3" s="9" t="s">
        <v>75</v>
      </c>
      <c r="F3" s="7"/>
      <c r="G3" s="7"/>
      <c r="H3" s="7"/>
    </row>
    <row r="4" spans="2:8" s="9" customFormat="1" ht="13.2">
      <c r="F4" s="7"/>
      <c r="G4" s="7"/>
      <c r="H4" s="7" t="s">
        <v>15</v>
      </c>
    </row>
    <row r="5" spans="2:8" s="9" customFormat="1" ht="2.25" customHeight="1" thickBot="1"/>
    <row r="6" spans="2:8" s="9" customFormat="1" ht="16.5" customHeight="1">
      <c r="B6" s="20" t="s">
        <v>22</v>
      </c>
      <c r="C6" s="151" t="s">
        <v>43</v>
      </c>
      <c r="D6" s="151"/>
      <c r="E6" s="151" t="s">
        <v>44</v>
      </c>
      <c r="F6" s="151"/>
      <c r="G6" s="151" t="s">
        <v>45</v>
      </c>
      <c r="H6" s="152"/>
    </row>
    <row r="7" spans="2:8" s="9" customFormat="1" ht="16.5" customHeight="1">
      <c r="B7" s="21" t="s">
        <v>25</v>
      </c>
      <c r="C7" s="22" t="s">
        <v>46</v>
      </c>
      <c r="D7" s="22" t="s">
        <v>47</v>
      </c>
      <c r="E7" s="22" t="s">
        <v>46</v>
      </c>
      <c r="F7" s="22" t="s">
        <v>47</v>
      </c>
      <c r="G7" s="22" t="s">
        <v>46</v>
      </c>
      <c r="H7" s="23" t="s">
        <v>47</v>
      </c>
    </row>
    <row r="8" spans="2:8" s="67" customFormat="1" ht="16.5" customHeight="1">
      <c r="B8" s="5" t="s">
        <v>119</v>
      </c>
      <c r="C8" s="79">
        <v>52</v>
      </c>
      <c r="D8" s="75">
        <v>1915</v>
      </c>
      <c r="E8" s="76">
        <v>2</v>
      </c>
      <c r="F8" s="76">
        <v>10</v>
      </c>
      <c r="G8" s="75">
        <v>54</v>
      </c>
      <c r="H8" s="75">
        <v>1925</v>
      </c>
    </row>
    <row r="9" spans="2:8" s="67" customFormat="1" ht="16.5" customHeight="1">
      <c r="B9" s="110" t="s">
        <v>120</v>
      </c>
      <c r="C9" s="79">
        <v>52</v>
      </c>
      <c r="D9" s="75">
        <v>1630</v>
      </c>
      <c r="E9" s="76">
        <v>9</v>
      </c>
      <c r="F9" s="76">
        <v>30</v>
      </c>
      <c r="G9" s="75">
        <v>61</v>
      </c>
      <c r="H9" s="75">
        <v>1660</v>
      </c>
    </row>
    <row r="10" spans="2:8" s="67" customFormat="1" ht="16.5" customHeight="1">
      <c r="B10" s="110" t="s">
        <v>121</v>
      </c>
      <c r="C10" s="79">
        <v>37</v>
      </c>
      <c r="D10" s="75">
        <v>969</v>
      </c>
      <c r="E10" s="76">
        <v>40</v>
      </c>
      <c r="F10" s="76">
        <v>305</v>
      </c>
      <c r="G10" s="75">
        <v>77</v>
      </c>
      <c r="H10" s="75">
        <v>1274</v>
      </c>
    </row>
    <row r="11" spans="2:8" s="67" customFormat="1" ht="16.5" customHeight="1">
      <c r="B11" s="110" t="s">
        <v>122</v>
      </c>
      <c r="C11" s="79">
        <v>46</v>
      </c>
      <c r="D11" s="75">
        <v>1608</v>
      </c>
      <c r="E11" s="76">
        <v>62</v>
      </c>
      <c r="F11" s="76">
        <v>583</v>
      </c>
      <c r="G11" s="75">
        <v>108</v>
      </c>
      <c r="H11" s="75">
        <v>2191</v>
      </c>
    </row>
    <row r="12" spans="2:8" s="67" customFormat="1" ht="16.5" customHeight="1">
      <c r="B12" s="110" t="s">
        <v>123</v>
      </c>
      <c r="C12" s="79">
        <v>26</v>
      </c>
      <c r="D12" s="75">
        <v>1395</v>
      </c>
      <c r="E12" s="76">
        <v>52</v>
      </c>
      <c r="F12" s="76">
        <v>550</v>
      </c>
      <c r="G12" s="75">
        <f>C12+E12</f>
        <v>78</v>
      </c>
      <c r="H12" s="75">
        <f>D12+F12</f>
        <v>1945</v>
      </c>
    </row>
    <row r="13" spans="2:8" s="9" customFormat="1" ht="2.25" customHeight="1" thickBot="1">
      <c r="B13" s="35"/>
      <c r="C13" s="34"/>
      <c r="D13" s="35"/>
      <c r="E13" s="35"/>
      <c r="F13" s="35"/>
      <c r="G13" s="35"/>
      <c r="H13" s="35"/>
    </row>
    <row r="14" spans="2:8" s="9" customFormat="1" ht="2.25" customHeight="1"/>
    <row r="15" spans="2:8" s="9" customFormat="1" ht="13.2">
      <c r="B15" s="16" t="s">
        <v>107</v>
      </c>
      <c r="C15" s="56"/>
      <c r="D15" s="56"/>
      <c r="E15" s="149"/>
      <c r="F15" s="149"/>
      <c r="G15" s="149"/>
      <c r="H15" s="57"/>
    </row>
    <row r="16" spans="2:8" s="9" customFormat="1" ht="13.2"/>
    <row r="17" s="9" customFormat="1" ht="13.2"/>
    <row r="18" s="9" customFormat="1" ht="13.2"/>
  </sheetData>
  <mergeCells count="5">
    <mergeCell ref="E15:G15"/>
    <mergeCell ref="B1:H1"/>
    <mergeCell ref="C6:D6"/>
    <mergeCell ref="E6:F6"/>
    <mergeCell ref="G6:H6"/>
  </mergeCells>
  <phoneticPr fontId="15"/>
  <pageMargins left="0.75" right="0.75" top="1" bottom="1" header="0.51200000000000001" footer="0.51200000000000001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8"/>
  <sheetViews>
    <sheetView showGridLines="0" zoomScaleNormal="100" zoomScaleSheetLayoutView="85" workbookViewId="0"/>
  </sheetViews>
  <sheetFormatPr defaultColWidth="9" defaultRowHeight="13.2"/>
  <cols>
    <col min="1" max="1" width="1.59765625" style="9" customWidth="1"/>
    <col min="2" max="2" width="11.796875" style="9" customWidth="1"/>
    <col min="3" max="3" width="9.69921875" style="9" customWidth="1"/>
    <col min="4" max="4" width="10.19921875" style="9" customWidth="1"/>
    <col min="5" max="5" width="9.796875" style="9" customWidth="1"/>
    <col min="6" max="6" width="10" style="9" customWidth="1"/>
    <col min="7" max="7" width="9.5" style="9" customWidth="1"/>
    <col min="8" max="8" width="10" style="9" customWidth="1"/>
    <col min="9" max="9" width="9.5" style="9" customWidth="1"/>
    <col min="10" max="10" width="10.09765625" style="9" customWidth="1"/>
    <col min="11" max="16384" width="9" style="9"/>
  </cols>
  <sheetData>
    <row r="1" spans="2:18" s="38" customFormat="1" ht="23.4">
      <c r="B1" s="153"/>
      <c r="C1" s="153"/>
      <c r="D1" s="153"/>
      <c r="E1" s="153"/>
      <c r="F1" s="153"/>
      <c r="G1" s="153"/>
      <c r="H1" s="153"/>
      <c r="I1" s="153"/>
      <c r="J1" s="153"/>
      <c r="K1" s="147"/>
      <c r="L1" s="147"/>
      <c r="M1" s="147"/>
      <c r="N1" s="147"/>
      <c r="O1" s="147"/>
      <c r="P1" s="147"/>
      <c r="Q1" s="147"/>
      <c r="R1" s="147"/>
    </row>
    <row r="2" spans="2:18" s="38" customFormat="1" ht="4.5" customHeight="1">
      <c r="B2" s="52"/>
      <c r="C2" s="52"/>
      <c r="D2" s="52"/>
      <c r="E2" s="52"/>
      <c r="F2" s="52"/>
      <c r="G2" s="52"/>
      <c r="H2" s="52"/>
      <c r="I2" s="52"/>
      <c r="J2" s="52"/>
      <c r="K2" s="58"/>
      <c r="L2" s="58"/>
      <c r="M2" s="58"/>
      <c r="N2" s="58"/>
      <c r="O2" s="58"/>
      <c r="P2" s="58"/>
      <c r="Q2" s="58"/>
      <c r="R2" s="58"/>
    </row>
    <row r="3" spans="2:18">
      <c r="B3" s="9" t="s">
        <v>76</v>
      </c>
      <c r="F3" s="53"/>
      <c r="G3" s="53"/>
      <c r="H3" s="53"/>
      <c r="I3" s="54"/>
      <c r="J3" s="54"/>
    </row>
    <row r="4" spans="2:18">
      <c r="F4" s="53"/>
      <c r="G4" s="53"/>
      <c r="H4" s="53"/>
      <c r="I4" s="54"/>
      <c r="J4" s="54" t="s">
        <v>116</v>
      </c>
    </row>
    <row r="5" spans="2:18" ht="3" customHeight="1" thickBot="1"/>
    <row r="6" spans="2:18" ht="16.5" customHeight="1">
      <c r="B6" s="20" t="s">
        <v>22</v>
      </c>
      <c r="C6" s="151" t="s">
        <v>56</v>
      </c>
      <c r="D6" s="151"/>
      <c r="E6" s="151" t="s">
        <v>57</v>
      </c>
      <c r="F6" s="151"/>
      <c r="G6" s="151" t="s">
        <v>58</v>
      </c>
      <c r="H6" s="151"/>
      <c r="I6" s="151" t="s">
        <v>59</v>
      </c>
      <c r="J6" s="152"/>
    </row>
    <row r="7" spans="2:18" ht="16.5" customHeight="1">
      <c r="B7" s="21" t="s">
        <v>25</v>
      </c>
      <c r="C7" s="22" t="s">
        <v>60</v>
      </c>
      <c r="D7" s="22" t="s">
        <v>61</v>
      </c>
      <c r="E7" s="22" t="s">
        <v>60</v>
      </c>
      <c r="F7" s="22" t="s">
        <v>61</v>
      </c>
      <c r="G7" s="22" t="s">
        <v>60</v>
      </c>
      <c r="H7" s="22" t="s">
        <v>61</v>
      </c>
      <c r="I7" s="22" t="s">
        <v>60</v>
      </c>
      <c r="J7" s="23" t="s">
        <v>61</v>
      </c>
    </row>
    <row r="8" spans="2:18" s="67" customFormat="1" ht="16.5" customHeight="1">
      <c r="B8" s="39" t="s">
        <v>119</v>
      </c>
      <c r="C8" s="81">
        <v>17</v>
      </c>
      <c r="D8" s="82">
        <v>174</v>
      </c>
      <c r="E8" s="83">
        <v>939</v>
      </c>
      <c r="F8" s="83">
        <v>939</v>
      </c>
      <c r="G8" s="80">
        <v>0</v>
      </c>
      <c r="H8" s="80">
        <v>0</v>
      </c>
      <c r="I8" s="83">
        <v>956</v>
      </c>
      <c r="J8" s="83">
        <v>1113</v>
      </c>
    </row>
    <row r="9" spans="2:18" s="67" customFormat="1" ht="16.5" customHeight="1">
      <c r="B9" s="114" t="s">
        <v>120</v>
      </c>
      <c r="C9" s="81">
        <v>15</v>
      </c>
      <c r="D9" s="82">
        <v>302</v>
      </c>
      <c r="E9" s="83">
        <v>1061</v>
      </c>
      <c r="F9" s="83">
        <v>1061</v>
      </c>
      <c r="G9" s="80">
        <v>0</v>
      </c>
      <c r="H9" s="80">
        <v>0</v>
      </c>
      <c r="I9" s="83">
        <v>1076</v>
      </c>
      <c r="J9" s="83">
        <v>1363</v>
      </c>
    </row>
    <row r="10" spans="2:18" s="67" customFormat="1" ht="16.5" customHeight="1">
      <c r="B10" s="114" t="s">
        <v>121</v>
      </c>
      <c r="C10" s="81">
        <v>15</v>
      </c>
      <c r="D10" s="82">
        <v>306</v>
      </c>
      <c r="E10" s="83">
        <v>964</v>
      </c>
      <c r="F10" s="83">
        <v>964</v>
      </c>
      <c r="G10" s="80" t="s">
        <v>117</v>
      </c>
      <c r="H10" s="80" t="s">
        <v>117</v>
      </c>
      <c r="I10" s="83">
        <v>979</v>
      </c>
      <c r="J10" s="83">
        <v>1270</v>
      </c>
    </row>
    <row r="11" spans="2:18" s="67" customFormat="1" ht="16.5" customHeight="1">
      <c r="B11" s="114" t="s">
        <v>122</v>
      </c>
      <c r="C11" s="81">
        <v>11</v>
      </c>
      <c r="D11" s="82">
        <v>206</v>
      </c>
      <c r="E11" s="83">
        <v>1047</v>
      </c>
      <c r="F11" s="83">
        <v>1047</v>
      </c>
      <c r="G11" s="80">
        <v>31</v>
      </c>
      <c r="H11" s="80">
        <v>295</v>
      </c>
      <c r="I11" s="83">
        <f>SUM(C11,E11,G11)</f>
        <v>1089</v>
      </c>
      <c r="J11" s="83">
        <f>SUM(D11,F11,H11)</f>
        <v>1548</v>
      </c>
    </row>
    <row r="12" spans="2:18" s="67" customFormat="1" ht="16.5" customHeight="1">
      <c r="B12" s="114" t="s">
        <v>123</v>
      </c>
      <c r="C12" s="81">
        <v>13</v>
      </c>
      <c r="D12" s="82">
        <v>255</v>
      </c>
      <c r="E12" s="83">
        <v>905</v>
      </c>
      <c r="F12" s="83">
        <v>905</v>
      </c>
      <c r="G12" s="80">
        <v>29</v>
      </c>
      <c r="H12" s="80">
        <v>290</v>
      </c>
      <c r="I12" s="83">
        <f>SUM(C12,E12,G12)</f>
        <v>947</v>
      </c>
      <c r="J12" s="83">
        <f>SUM(D12,F12,H12)</f>
        <v>1450</v>
      </c>
    </row>
    <row r="13" spans="2:18" ht="3" customHeight="1" thickBot="1">
      <c r="B13" s="35"/>
      <c r="C13" s="34"/>
      <c r="D13" s="35"/>
      <c r="E13" s="35"/>
      <c r="F13" s="35"/>
      <c r="G13" s="35"/>
      <c r="H13" s="35"/>
      <c r="I13" s="35"/>
      <c r="J13" s="35"/>
    </row>
    <row r="14" spans="2:18" ht="3" customHeight="1"/>
    <row r="15" spans="2:18">
      <c r="B15" s="16" t="s">
        <v>107</v>
      </c>
    </row>
    <row r="16" spans="2:18">
      <c r="B16" s="47" t="s">
        <v>130</v>
      </c>
    </row>
    <row r="21" spans="2:10" ht="14.4">
      <c r="B21" s="38"/>
      <c r="C21" s="38"/>
      <c r="D21" s="38"/>
      <c r="E21" s="38"/>
      <c r="F21" s="38"/>
      <c r="G21" s="38"/>
      <c r="H21" s="38"/>
      <c r="I21" s="38"/>
      <c r="J21" s="38"/>
    </row>
    <row r="22" spans="2:10" ht="14.4">
      <c r="B22" s="38"/>
      <c r="C22" s="38"/>
      <c r="D22" s="38"/>
      <c r="E22" s="38"/>
      <c r="F22" s="38"/>
      <c r="G22" s="38"/>
      <c r="H22" s="38"/>
      <c r="I22" s="38"/>
      <c r="J22" s="38"/>
    </row>
    <row r="23" spans="2:10" ht="14.4">
      <c r="B23" s="38"/>
      <c r="C23" s="38"/>
      <c r="D23" s="38"/>
      <c r="E23" s="38"/>
      <c r="F23" s="38"/>
      <c r="G23" s="38"/>
      <c r="H23" s="38"/>
      <c r="I23" s="38"/>
      <c r="J23" s="38"/>
    </row>
    <row r="24" spans="2:10" ht="14.4">
      <c r="B24" s="38"/>
      <c r="C24" s="38"/>
      <c r="D24" s="38"/>
      <c r="E24" s="38"/>
      <c r="F24" s="38"/>
      <c r="G24" s="38"/>
      <c r="H24" s="38"/>
      <c r="I24" s="38"/>
      <c r="J24" s="38"/>
    </row>
    <row r="25" spans="2:10" ht="14.4">
      <c r="B25" s="38"/>
      <c r="C25" s="38"/>
      <c r="D25" s="38"/>
      <c r="E25" s="38"/>
      <c r="F25" s="38"/>
      <c r="G25" s="38"/>
      <c r="H25" s="38"/>
      <c r="I25" s="38"/>
      <c r="J25" s="38"/>
    </row>
    <row r="26" spans="2:10" ht="14.4">
      <c r="B26" s="38"/>
      <c r="C26" s="38"/>
      <c r="D26" s="38"/>
      <c r="E26" s="38"/>
      <c r="F26" s="38"/>
      <c r="G26" s="38"/>
      <c r="H26" s="38"/>
      <c r="I26" s="38"/>
      <c r="J26" s="38"/>
    </row>
    <row r="27" spans="2:10" ht="14.4">
      <c r="B27" s="38"/>
      <c r="C27" s="38"/>
      <c r="D27" s="38"/>
      <c r="E27" s="38"/>
      <c r="F27" s="38"/>
      <c r="G27" s="38"/>
      <c r="H27" s="38"/>
      <c r="I27" s="38"/>
      <c r="J27" s="38"/>
    </row>
    <row r="28" spans="2:10" ht="14.4">
      <c r="B28" s="38"/>
      <c r="C28" s="38"/>
      <c r="D28" s="38"/>
      <c r="E28" s="38"/>
      <c r="F28" s="38"/>
      <c r="G28" s="38"/>
      <c r="H28" s="38"/>
      <c r="I28" s="38"/>
      <c r="J28" s="38"/>
    </row>
    <row r="29" spans="2:10" ht="14.4">
      <c r="B29" s="38"/>
      <c r="C29" s="38"/>
      <c r="D29" s="38"/>
      <c r="E29" s="38"/>
      <c r="F29" s="38"/>
      <c r="G29" s="38"/>
      <c r="H29" s="38"/>
      <c r="I29" s="38"/>
      <c r="J29" s="38"/>
    </row>
    <row r="30" spans="2:10" ht="14.4">
      <c r="B30" s="38"/>
      <c r="C30" s="38"/>
      <c r="D30" s="38"/>
      <c r="E30" s="38"/>
      <c r="F30" s="38"/>
      <c r="G30" s="38"/>
      <c r="H30" s="38"/>
      <c r="I30" s="38"/>
      <c r="J30" s="38"/>
    </row>
    <row r="31" spans="2:10" ht="14.4">
      <c r="B31" s="38"/>
      <c r="C31" s="38"/>
      <c r="D31" s="38"/>
      <c r="E31" s="38"/>
      <c r="F31" s="38"/>
      <c r="G31" s="38"/>
      <c r="H31" s="38"/>
      <c r="I31" s="38"/>
      <c r="J31" s="38"/>
    </row>
    <row r="32" spans="2:10" ht="14.4">
      <c r="B32" s="38"/>
      <c r="C32" s="38"/>
      <c r="D32" s="38"/>
      <c r="E32" s="38"/>
      <c r="F32" s="38"/>
      <c r="G32" s="38"/>
      <c r="H32" s="38"/>
      <c r="I32" s="38"/>
      <c r="J32" s="38"/>
    </row>
    <row r="33" spans="2:10" ht="14.4">
      <c r="B33" s="38"/>
      <c r="C33" s="38"/>
      <c r="D33" s="38"/>
      <c r="E33" s="38"/>
      <c r="F33" s="38"/>
      <c r="G33" s="38"/>
      <c r="H33" s="38"/>
      <c r="I33" s="38"/>
      <c r="J33" s="38"/>
    </row>
    <row r="34" spans="2:10" ht="14.4">
      <c r="B34" s="38"/>
      <c r="C34" s="38"/>
      <c r="D34" s="38"/>
      <c r="E34" s="38"/>
      <c r="F34" s="38"/>
      <c r="G34" s="38"/>
      <c r="H34" s="38"/>
      <c r="I34" s="38"/>
      <c r="J34" s="38"/>
    </row>
    <row r="35" spans="2:10" ht="14.4">
      <c r="B35" s="38"/>
      <c r="C35" s="38"/>
      <c r="D35" s="38"/>
      <c r="E35" s="38"/>
      <c r="F35" s="38"/>
      <c r="G35" s="38"/>
      <c r="H35" s="38"/>
      <c r="I35" s="38"/>
      <c r="J35" s="38"/>
    </row>
    <row r="36" spans="2:10" ht="14.4">
      <c r="B36" s="38"/>
      <c r="C36" s="38"/>
      <c r="D36" s="38"/>
      <c r="E36" s="38"/>
      <c r="F36" s="38"/>
      <c r="G36" s="38"/>
      <c r="H36" s="38"/>
      <c r="I36" s="38"/>
      <c r="J36" s="38"/>
    </row>
    <row r="37" spans="2:10" ht="14.4">
      <c r="B37" s="38"/>
      <c r="C37" s="38"/>
      <c r="D37" s="38"/>
      <c r="E37" s="38"/>
      <c r="F37" s="38"/>
      <c r="G37" s="38"/>
      <c r="H37" s="38"/>
      <c r="I37" s="38"/>
      <c r="J37" s="38"/>
    </row>
    <row r="38" spans="2:10" ht="14.4">
      <c r="B38" s="38"/>
      <c r="C38" s="38"/>
      <c r="D38" s="38"/>
      <c r="E38" s="38"/>
      <c r="F38" s="38"/>
      <c r="G38" s="38"/>
      <c r="H38" s="38"/>
      <c r="I38" s="38"/>
      <c r="J38" s="38"/>
    </row>
    <row r="39" spans="2:10" ht="14.4">
      <c r="B39" s="38"/>
      <c r="C39" s="38"/>
      <c r="D39" s="38"/>
      <c r="E39" s="38"/>
      <c r="F39" s="38"/>
      <c r="G39" s="38"/>
      <c r="H39" s="38"/>
      <c r="I39" s="38"/>
      <c r="J39" s="38"/>
    </row>
    <row r="40" spans="2:10" ht="14.4">
      <c r="B40" s="38"/>
      <c r="C40" s="38"/>
      <c r="D40" s="38"/>
      <c r="E40" s="38"/>
      <c r="F40" s="38"/>
      <c r="G40" s="38"/>
      <c r="H40" s="38"/>
      <c r="I40" s="38"/>
      <c r="J40" s="38"/>
    </row>
    <row r="41" spans="2:10" ht="14.4">
      <c r="B41" s="38"/>
      <c r="C41" s="38"/>
      <c r="D41" s="38"/>
      <c r="E41" s="38"/>
      <c r="F41" s="38"/>
      <c r="G41" s="38"/>
      <c r="H41" s="38"/>
      <c r="I41" s="38"/>
      <c r="J41" s="38"/>
    </row>
    <row r="42" spans="2:10" ht="14.4">
      <c r="B42" s="38"/>
      <c r="C42" s="38"/>
      <c r="D42" s="38"/>
      <c r="E42" s="38"/>
      <c r="F42" s="38"/>
      <c r="G42" s="38"/>
      <c r="H42" s="38"/>
      <c r="I42" s="38"/>
      <c r="J42" s="38"/>
    </row>
    <row r="43" spans="2:10" ht="14.4">
      <c r="B43" s="38"/>
      <c r="C43" s="38"/>
      <c r="D43" s="38"/>
      <c r="E43" s="38"/>
      <c r="F43" s="38"/>
      <c r="G43" s="38"/>
      <c r="H43" s="38"/>
      <c r="I43" s="38"/>
      <c r="J43" s="38"/>
    </row>
    <row r="44" spans="2:10" ht="14.4">
      <c r="B44" s="38"/>
      <c r="C44" s="38"/>
      <c r="D44" s="38"/>
      <c r="E44" s="38"/>
      <c r="F44" s="38"/>
      <c r="G44" s="38"/>
      <c r="H44" s="38"/>
      <c r="I44" s="38"/>
      <c r="J44" s="38"/>
    </row>
    <row r="45" spans="2:10" ht="14.4">
      <c r="B45" s="38"/>
      <c r="C45" s="38"/>
      <c r="D45" s="38"/>
      <c r="E45" s="38"/>
      <c r="F45" s="38"/>
      <c r="G45" s="38"/>
      <c r="H45" s="38"/>
      <c r="I45" s="38"/>
      <c r="J45" s="38"/>
    </row>
    <row r="46" spans="2:10" ht="14.4">
      <c r="B46" s="38"/>
      <c r="C46" s="38"/>
      <c r="D46" s="38"/>
      <c r="E46" s="38"/>
      <c r="F46" s="38"/>
      <c r="G46" s="38"/>
      <c r="H46" s="38"/>
      <c r="I46" s="38"/>
      <c r="J46" s="38"/>
    </row>
    <row r="47" spans="2:10" ht="14.4">
      <c r="B47" s="38"/>
      <c r="C47" s="38"/>
      <c r="D47" s="38"/>
      <c r="E47" s="38"/>
      <c r="F47" s="38"/>
      <c r="G47" s="38"/>
      <c r="H47" s="38"/>
      <c r="I47" s="38"/>
      <c r="J47" s="38"/>
    </row>
    <row r="48" spans="2:10" ht="14.4">
      <c r="B48" s="38"/>
      <c r="C48" s="38"/>
      <c r="D48" s="38"/>
      <c r="E48" s="38"/>
      <c r="F48" s="38"/>
      <c r="G48" s="38"/>
      <c r="H48" s="38"/>
      <c r="I48" s="38"/>
      <c r="J48" s="38"/>
    </row>
    <row r="49" spans="2:10" ht="14.4">
      <c r="B49" s="38"/>
      <c r="C49" s="38"/>
      <c r="D49" s="38"/>
      <c r="E49" s="38"/>
      <c r="F49" s="38"/>
      <c r="G49" s="38"/>
      <c r="H49" s="38"/>
      <c r="I49" s="38"/>
      <c r="J49" s="38"/>
    </row>
    <row r="50" spans="2:10" ht="14.4">
      <c r="B50" s="38"/>
      <c r="C50" s="38"/>
      <c r="D50" s="38"/>
      <c r="E50" s="38"/>
      <c r="F50" s="38"/>
      <c r="G50" s="38"/>
      <c r="H50" s="38"/>
      <c r="I50" s="38"/>
      <c r="J50" s="38"/>
    </row>
    <row r="51" spans="2:10" ht="14.4">
      <c r="B51" s="38"/>
      <c r="C51" s="38"/>
      <c r="D51" s="38"/>
      <c r="E51" s="38"/>
      <c r="F51" s="38"/>
      <c r="G51" s="38"/>
      <c r="H51" s="38"/>
      <c r="I51" s="38"/>
      <c r="J51" s="38"/>
    </row>
    <row r="52" spans="2:10" ht="14.4">
      <c r="B52" s="38"/>
      <c r="C52" s="38"/>
      <c r="D52" s="38"/>
      <c r="E52" s="38"/>
      <c r="F52" s="38"/>
      <c r="G52" s="38"/>
      <c r="H52" s="38"/>
      <c r="I52" s="38"/>
      <c r="J52" s="38"/>
    </row>
    <row r="53" spans="2:10" ht="14.4">
      <c r="B53" s="38"/>
      <c r="C53" s="38"/>
      <c r="D53" s="38"/>
      <c r="E53" s="38"/>
      <c r="F53" s="38"/>
      <c r="G53" s="38"/>
      <c r="H53" s="38"/>
      <c r="I53" s="38"/>
      <c r="J53" s="38"/>
    </row>
    <row r="54" spans="2:10" ht="14.4">
      <c r="B54" s="38"/>
      <c r="C54" s="38"/>
      <c r="D54" s="38"/>
      <c r="E54" s="38"/>
      <c r="F54" s="38"/>
      <c r="G54" s="38"/>
      <c r="H54" s="38"/>
      <c r="I54" s="38"/>
      <c r="J54" s="38"/>
    </row>
    <row r="55" spans="2:10" ht="14.4">
      <c r="B55" s="38"/>
      <c r="C55" s="38"/>
      <c r="D55" s="38"/>
      <c r="E55" s="38"/>
      <c r="F55" s="38"/>
      <c r="G55" s="38"/>
      <c r="H55" s="38"/>
      <c r="I55" s="38"/>
      <c r="J55" s="38"/>
    </row>
    <row r="56" spans="2:10" ht="14.4">
      <c r="B56" s="38"/>
      <c r="C56" s="38"/>
      <c r="D56" s="38"/>
      <c r="E56" s="38"/>
      <c r="F56" s="38"/>
      <c r="G56" s="38"/>
      <c r="H56" s="38"/>
      <c r="I56" s="38"/>
      <c r="J56" s="38"/>
    </row>
    <row r="57" spans="2:10" ht="14.4">
      <c r="B57" s="38"/>
      <c r="C57" s="38"/>
      <c r="D57" s="38"/>
      <c r="E57" s="38"/>
      <c r="F57" s="38"/>
      <c r="G57" s="38"/>
      <c r="H57" s="38"/>
      <c r="I57" s="38"/>
      <c r="J57" s="38"/>
    </row>
    <row r="58" spans="2:10" ht="14.4">
      <c r="B58" s="38"/>
      <c r="C58" s="38"/>
      <c r="D58" s="38"/>
      <c r="E58" s="38"/>
      <c r="F58" s="38"/>
      <c r="G58" s="38"/>
      <c r="H58" s="38"/>
      <c r="I58" s="38"/>
      <c r="J58" s="38"/>
    </row>
    <row r="59" spans="2:10" ht="14.4">
      <c r="B59" s="38"/>
      <c r="C59" s="38"/>
      <c r="D59" s="38"/>
      <c r="E59" s="38"/>
      <c r="F59" s="38"/>
      <c r="G59" s="38"/>
      <c r="H59" s="38"/>
      <c r="I59" s="38"/>
      <c r="J59" s="38"/>
    </row>
    <row r="60" spans="2:10" ht="14.4">
      <c r="B60" s="38"/>
      <c r="C60" s="38"/>
      <c r="D60" s="38"/>
      <c r="E60" s="38"/>
      <c r="F60" s="38"/>
      <c r="G60" s="38"/>
      <c r="H60" s="38"/>
      <c r="I60" s="38"/>
      <c r="J60" s="38"/>
    </row>
    <row r="61" spans="2:10" ht="14.4">
      <c r="B61" s="38"/>
      <c r="C61" s="38"/>
      <c r="D61" s="38"/>
      <c r="E61" s="38"/>
      <c r="F61" s="38"/>
      <c r="G61" s="38"/>
      <c r="H61" s="38"/>
      <c r="I61" s="38"/>
      <c r="J61" s="38"/>
    </row>
    <row r="62" spans="2:10" ht="14.4">
      <c r="B62" s="38"/>
      <c r="C62" s="38"/>
      <c r="D62" s="38"/>
      <c r="E62" s="38"/>
      <c r="F62" s="38"/>
      <c r="G62" s="38"/>
      <c r="H62" s="38"/>
      <c r="I62" s="38"/>
      <c r="J62" s="38"/>
    </row>
    <row r="63" spans="2:10" ht="14.4">
      <c r="B63" s="38"/>
      <c r="C63" s="38"/>
      <c r="D63" s="38"/>
      <c r="E63" s="38"/>
      <c r="F63" s="38"/>
      <c r="G63" s="38"/>
      <c r="H63" s="38"/>
      <c r="I63" s="38"/>
      <c r="J63" s="38"/>
    </row>
    <row r="64" spans="2:10" ht="14.4">
      <c r="B64" s="38"/>
      <c r="C64" s="38"/>
      <c r="D64" s="38"/>
      <c r="E64" s="38"/>
      <c r="F64" s="38"/>
      <c r="G64" s="38"/>
      <c r="H64" s="38"/>
      <c r="I64" s="38"/>
      <c r="J64" s="38"/>
    </row>
    <row r="65" spans="2:10" ht="14.4">
      <c r="B65" s="38"/>
      <c r="C65" s="38"/>
      <c r="D65" s="38"/>
      <c r="E65" s="38"/>
      <c r="F65" s="38"/>
      <c r="G65" s="38"/>
      <c r="H65" s="38"/>
      <c r="I65" s="38"/>
      <c r="J65" s="38"/>
    </row>
    <row r="66" spans="2:10" ht="14.4">
      <c r="B66" s="38"/>
      <c r="C66" s="38"/>
      <c r="D66" s="38"/>
      <c r="E66" s="38"/>
      <c r="F66" s="38"/>
      <c r="G66" s="38"/>
      <c r="H66" s="38"/>
      <c r="I66" s="38"/>
      <c r="J66" s="38"/>
    </row>
    <row r="67" spans="2:10" ht="14.4">
      <c r="B67" s="38"/>
      <c r="C67" s="38"/>
      <c r="D67" s="38"/>
      <c r="E67" s="38"/>
      <c r="F67" s="38"/>
      <c r="G67" s="38"/>
      <c r="H67" s="38"/>
      <c r="I67" s="38"/>
      <c r="J67" s="38"/>
    </row>
    <row r="68" spans="2:10" ht="14.4">
      <c r="B68" s="38"/>
      <c r="C68" s="38"/>
      <c r="D68" s="38"/>
      <c r="E68" s="38"/>
      <c r="F68" s="38"/>
      <c r="G68" s="38"/>
      <c r="H68" s="38"/>
      <c r="I68" s="38"/>
      <c r="J68" s="38"/>
    </row>
    <row r="69" spans="2:10" ht="14.4">
      <c r="B69" s="38"/>
      <c r="C69" s="38"/>
      <c r="D69" s="38"/>
      <c r="E69" s="38"/>
      <c r="F69" s="38"/>
      <c r="G69" s="38"/>
      <c r="H69" s="38"/>
      <c r="I69" s="38"/>
      <c r="J69" s="38"/>
    </row>
    <row r="70" spans="2:10" ht="14.4">
      <c r="B70" s="38"/>
      <c r="C70" s="38"/>
      <c r="D70" s="38"/>
      <c r="E70" s="38"/>
      <c r="F70" s="38"/>
      <c r="G70" s="38"/>
      <c r="H70" s="38"/>
      <c r="I70" s="38"/>
      <c r="J70" s="38"/>
    </row>
    <row r="71" spans="2:10" ht="14.4">
      <c r="B71" s="38"/>
      <c r="C71" s="38"/>
      <c r="D71" s="38"/>
      <c r="E71" s="38"/>
      <c r="F71" s="38"/>
      <c r="G71" s="38"/>
      <c r="H71" s="38"/>
      <c r="I71" s="38"/>
      <c r="J71" s="38"/>
    </row>
    <row r="72" spans="2:10" ht="14.4">
      <c r="B72" s="38"/>
      <c r="C72" s="38"/>
      <c r="D72" s="38"/>
      <c r="E72" s="38"/>
      <c r="F72" s="38"/>
      <c r="G72" s="38"/>
      <c r="H72" s="38"/>
      <c r="I72" s="38"/>
      <c r="J72" s="38"/>
    </row>
    <row r="73" spans="2:10" ht="14.4">
      <c r="B73" s="38"/>
      <c r="C73" s="38"/>
      <c r="D73" s="38"/>
      <c r="E73" s="38"/>
      <c r="F73" s="38"/>
      <c r="G73" s="38"/>
      <c r="H73" s="38"/>
      <c r="I73" s="38"/>
      <c r="J73" s="38"/>
    </row>
    <row r="74" spans="2:10" ht="14.4">
      <c r="B74" s="38"/>
      <c r="C74" s="38"/>
      <c r="D74" s="38"/>
      <c r="E74" s="38"/>
      <c r="F74" s="38"/>
      <c r="G74" s="38"/>
      <c r="H74" s="38"/>
      <c r="I74" s="38"/>
      <c r="J74" s="38"/>
    </row>
    <row r="75" spans="2:10" ht="14.4">
      <c r="B75" s="38"/>
      <c r="C75" s="38"/>
      <c r="D75" s="38"/>
      <c r="E75" s="38"/>
      <c r="F75" s="38"/>
      <c r="G75" s="38"/>
      <c r="H75" s="38"/>
      <c r="I75" s="38"/>
      <c r="J75" s="38"/>
    </row>
    <row r="76" spans="2:10" ht="14.4">
      <c r="B76" s="38"/>
      <c r="C76" s="38"/>
      <c r="D76" s="38"/>
      <c r="E76" s="38"/>
      <c r="F76" s="38"/>
      <c r="G76" s="38"/>
      <c r="H76" s="38"/>
      <c r="I76" s="38"/>
      <c r="J76" s="38"/>
    </row>
    <row r="77" spans="2:10" ht="14.4">
      <c r="B77" s="38"/>
      <c r="C77" s="38"/>
      <c r="D77" s="38"/>
      <c r="E77" s="38"/>
      <c r="F77" s="38"/>
      <c r="G77" s="38"/>
      <c r="H77" s="38"/>
      <c r="I77" s="38"/>
      <c r="J77" s="38"/>
    </row>
    <row r="78" spans="2:10" ht="14.4">
      <c r="B78" s="38"/>
      <c r="C78" s="38"/>
      <c r="D78" s="38"/>
      <c r="E78" s="38"/>
      <c r="F78" s="38"/>
      <c r="G78" s="38"/>
      <c r="H78" s="38"/>
      <c r="I78" s="38"/>
      <c r="J78" s="38"/>
    </row>
    <row r="79" spans="2:10" ht="14.4">
      <c r="B79" s="38"/>
      <c r="C79" s="38"/>
      <c r="D79" s="38"/>
      <c r="E79" s="38"/>
      <c r="F79" s="38"/>
      <c r="G79" s="38"/>
      <c r="H79" s="38"/>
      <c r="I79" s="38"/>
      <c r="J79" s="38"/>
    </row>
    <row r="80" spans="2:10" ht="14.4">
      <c r="B80" s="38"/>
      <c r="C80" s="38"/>
      <c r="D80" s="38"/>
      <c r="E80" s="38"/>
      <c r="F80" s="38"/>
      <c r="G80" s="38"/>
      <c r="H80" s="38"/>
      <c r="I80" s="38"/>
      <c r="J80" s="38"/>
    </row>
    <row r="81" spans="2:10" ht="14.4">
      <c r="B81" s="38"/>
      <c r="C81" s="38"/>
      <c r="D81" s="38"/>
      <c r="E81" s="38"/>
      <c r="F81" s="38"/>
      <c r="G81" s="38"/>
      <c r="H81" s="38"/>
      <c r="I81" s="38"/>
      <c r="J81" s="38"/>
    </row>
    <row r="82" spans="2:10" ht="14.4">
      <c r="B82" s="38"/>
      <c r="C82" s="38"/>
      <c r="D82" s="38"/>
      <c r="E82" s="38"/>
      <c r="F82" s="38"/>
      <c r="G82" s="38"/>
      <c r="H82" s="38"/>
      <c r="I82" s="38"/>
      <c r="J82" s="38"/>
    </row>
    <row r="83" spans="2:10" ht="14.4">
      <c r="B83" s="38"/>
      <c r="C83" s="38"/>
      <c r="D83" s="38"/>
      <c r="E83" s="38"/>
      <c r="F83" s="38"/>
      <c r="G83" s="38"/>
      <c r="H83" s="38"/>
      <c r="I83" s="38"/>
      <c r="J83" s="38"/>
    </row>
    <row r="84" spans="2:10" ht="14.4">
      <c r="B84" s="38"/>
      <c r="C84" s="38"/>
      <c r="D84" s="38"/>
      <c r="E84" s="38"/>
      <c r="F84" s="38"/>
      <c r="G84" s="38"/>
      <c r="H84" s="38"/>
      <c r="I84" s="38"/>
      <c r="J84" s="38"/>
    </row>
    <row r="85" spans="2:10" ht="14.4">
      <c r="B85" s="38"/>
      <c r="C85" s="38"/>
      <c r="D85" s="38"/>
      <c r="E85" s="38"/>
      <c r="F85" s="38"/>
      <c r="G85" s="38"/>
      <c r="H85" s="38"/>
      <c r="I85" s="38"/>
      <c r="J85" s="38"/>
    </row>
    <row r="86" spans="2:10" ht="14.4">
      <c r="B86" s="38"/>
      <c r="C86" s="38"/>
      <c r="D86" s="38"/>
      <c r="E86" s="38"/>
      <c r="F86" s="38"/>
      <c r="G86" s="38"/>
      <c r="H86" s="38"/>
      <c r="I86" s="38"/>
      <c r="J86" s="38"/>
    </row>
    <row r="87" spans="2:10" ht="14.4">
      <c r="B87" s="38"/>
      <c r="C87" s="38"/>
      <c r="D87" s="38"/>
      <c r="E87" s="38"/>
      <c r="F87" s="38"/>
      <c r="G87" s="38"/>
      <c r="H87" s="38"/>
      <c r="I87" s="38"/>
      <c r="J87" s="38"/>
    </row>
    <row r="88" spans="2:10" ht="14.4">
      <c r="B88" s="38"/>
      <c r="C88" s="38"/>
      <c r="D88" s="38"/>
      <c r="E88" s="38"/>
      <c r="F88" s="38"/>
      <c r="G88" s="38"/>
      <c r="H88" s="38"/>
      <c r="I88" s="38"/>
      <c r="J88" s="38"/>
    </row>
    <row r="89" spans="2:10" ht="14.4">
      <c r="B89" s="38"/>
      <c r="C89" s="38"/>
      <c r="D89" s="38"/>
      <c r="E89" s="38"/>
      <c r="F89" s="38"/>
      <c r="G89" s="38"/>
      <c r="H89" s="38"/>
      <c r="I89" s="38"/>
      <c r="J89" s="38"/>
    </row>
    <row r="90" spans="2:10" ht="14.4">
      <c r="B90" s="38"/>
      <c r="C90" s="38"/>
      <c r="D90" s="38"/>
      <c r="E90" s="38"/>
      <c r="F90" s="38"/>
      <c r="G90" s="38"/>
      <c r="H90" s="38"/>
      <c r="I90" s="38"/>
      <c r="J90" s="38"/>
    </row>
    <row r="91" spans="2:10" ht="14.4">
      <c r="B91" s="38"/>
      <c r="C91" s="38"/>
      <c r="D91" s="38"/>
      <c r="E91" s="38"/>
      <c r="F91" s="38"/>
      <c r="G91" s="38"/>
      <c r="H91" s="38"/>
      <c r="I91" s="38"/>
      <c r="J91" s="38"/>
    </row>
    <row r="92" spans="2:10" ht="14.4">
      <c r="B92" s="38"/>
      <c r="C92" s="38"/>
      <c r="D92" s="38"/>
      <c r="E92" s="38"/>
      <c r="F92" s="38"/>
      <c r="G92" s="38"/>
      <c r="H92" s="38"/>
      <c r="I92" s="38"/>
      <c r="J92" s="38"/>
    </row>
    <row r="93" spans="2:10" ht="14.4">
      <c r="B93" s="38"/>
      <c r="C93" s="38"/>
      <c r="D93" s="38"/>
      <c r="E93" s="38"/>
      <c r="F93" s="38"/>
      <c r="G93" s="38"/>
      <c r="H93" s="38"/>
      <c r="I93" s="38"/>
      <c r="J93" s="38"/>
    </row>
    <row r="94" spans="2:10" ht="14.4">
      <c r="B94" s="38"/>
      <c r="C94" s="38"/>
      <c r="D94" s="38"/>
      <c r="E94" s="38"/>
      <c r="F94" s="38"/>
      <c r="G94" s="38"/>
      <c r="H94" s="38"/>
      <c r="I94" s="38"/>
      <c r="J94" s="38"/>
    </row>
    <row r="95" spans="2:10" ht="14.4">
      <c r="B95" s="38"/>
      <c r="C95" s="38"/>
      <c r="D95" s="38"/>
      <c r="E95" s="38"/>
      <c r="F95" s="38"/>
      <c r="G95" s="38"/>
      <c r="H95" s="38"/>
      <c r="I95" s="38"/>
      <c r="J95" s="38"/>
    </row>
    <row r="96" spans="2:10" ht="14.4">
      <c r="B96" s="38"/>
      <c r="C96" s="38"/>
      <c r="D96" s="38"/>
      <c r="E96" s="38"/>
      <c r="F96" s="38"/>
      <c r="G96" s="38"/>
      <c r="H96" s="38"/>
      <c r="I96" s="38"/>
      <c r="J96" s="38"/>
    </row>
    <row r="97" spans="2:10" ht="14.4">
      <c r="B97" s="38"/>
      <c r="C97" s="38"/>
      <c r="D97" s="38"/>
      <c r="E97" s="38"/>
      <c r="F97" s="38"/>
      <c r="G97" s="38"/>
      <c r="H97" s="38"/>
      <c r="I97" s="38"/>
      <c r="J97" s="38"/>
    </row>
    <row r="98" spans="2:10" ht="14.4">
      <c r="B98" s="38"/>
      <c r="C98" s="38"/>
      <c r="D98" s="38"/>
      <c r="E98" s="38"/>
      <c r="F98" s="38"/>
      <c r="G98" s="38"/>
      <c r="H98" s="38"/>
      <c r="I98" s="38"/>
      <c r="J98" s="38"/>
    </row>
    <row r="99" spans="2:10" ht="14.4">
      <c r="B99" s="38"/>
      <c r="C99" s="38"/>
      <c r="D99" s="38"/>
      <c r="E99" s="38"/>
      <c r="F99" s="38"/>
      <c r="G99" s="38"/>
      <c r="H99" s="38"/>
      <c r="I99" s="38"/>
      <c r="J99" s="38"/>
    </row>
    <row r="100" spans="2:10" ht="14.4">
      <c r="B100" s="38"/>
      <c r="C100" s="38"/>
      <c r="D100" s="38"/>
      <c r="E100" s="38"/>
      <c r="F100" s="38"/>
      <c r="G100" s="38"/>
      <c r="H100" s="38"/>
      <c r="I100" s="38"/>
      <c r="J100" s="38"/>
    </row>
    <row r="101" spans="2:10" ht="14.4">
      <c r="B101" s="38"/>
      <c r="C101" s="38"/>
      <c r="D101" s="38"/>
      <c r="E101" s="38"/>
      <c r="F101" s="38"/>
      <c r="G101" s="38"/>
      <c r="H101" s="38"/>
      <c r="I101" s="38"/>
      <c r="J101" s="38"/>
    </row>
    <row r="102" spans="2:10" ht="14.4">
      <c r="B102" s="38"/>
      <c r="C102" s="38"/>
      <c r="D102" s="38"/>
      <c r="E102" s="38"/>
      <c r="F102" s="38"/>
      <c r="G102" s="38"/>
      <c r="H102" s="38"/>
      <c r="I102" s="38"/>
      <c r="J102" s="38"/>
    </row>
    <row r="103" spans="2:10" ht="14.4">
      <c r="B103" s="38"/>
      <c r="C103" s="38"/>
      <c r="D103" s="38"/>
      <c r="E103" s="38"/>
      <c r="F103" s="38"/>
      <c r="G103" s="38"/>
      <c r="H103" s="38"/>
      <c r="I103" s="38"/>
      <c r="J103" s="38"/>
    </row>
    <row r="104" spans="2:10" ht="14.4">
      <c r="B104" s="38"/>
      <c r="C104" s="38"/>
      <c r="D104" s="38"/>
      <c r="E104" s="38"/>
      <c r="F104" s="38"/>
      <c r="G104" s="38"/>
      <c r="H104" s="38"/>
      <c r="I104" s="38"/>
      <c r="J104" s="38"/>
    </row>
    <row r="105" spans="2:10" ht="14.4">
      <c r="B105" s="38"/>
      <c r="C105" s="38"/>
      <c r="D105" s="38"/>
      <c r="E105" s="38"/>
      <c r="F105" s="38"/>
      <c r="G105" s="38"/>
      <c r="H105" s="38"/>
      <c r="I105" s="38"/>
      <c r="J105" s="38"/>
    </row>
    <row r="106" spans="2:10" ht="14.4">
      <c r="B106" s="38"/>
      <c r="C106" s="38"/>
      <c r="D106" s="38"/>
      <c r="E106" s="38"/>
      <c r="F106" s="38"/>
      <c r="G106" s="38"/>
      <c r="H106" s="38"/>
      <c r="I106" s="38"/>
      <c r="J106" s="38"/>
    </row>
    <row r="107" spans="2:10" ht="14.4">
      <c r="B107" s="38"/>
      <c r="C107" s="38"/>
      <c r="D107" s="38"/>
      <c r="E107" s="38"/>
      <c r="F107" s="38"/>
      <c r="G107" s="38"/>
      <c r="H107" s="38"/>
      <c r="I107" s="38"/>
      <c r="J107" s="38"/>
    </row>
    <row r="108" spans="2:10" ht="14.4">
      <c r="B108" s="38"/>
      <c r="C108" s="38"/>
      <c r="D108" s="38"/>
      <c r="E108" s="38"/>
      <c r="F108" s="38"/>
      <c r="G108" s="38"/>
      <c r="H108" s="38"/>
      <c r="I108" s="38"/>
      <c r="J108" s="38"/>
    </row>
    <row r="109" spans="2:10" ht="14.4">
      <c r="B109" s="38"/>
      <c r="C109" s="38"/>
      <c r="D109" s="38"/>
      <c r="E109" s="38"/>
      <c r="F109" s="38"/>
      <c r="G109" s="38"/>
      <c r="H109" s="38"/>
      <c r="I109" s="38"/>
      <c r="J109" s="38"/>
    </row>
    <row r="110" spans="2:10" ht="14.4">
      <c r="B110" s="38"/>
      <c r="C110" s="38"/>
      <c r="D110" s="38"/>
      <c r="E110" s="38"/>
      <c r="F110" s="38"/>
      <c r="G110" s="38"/>
      <c r="H110" s="38"/>
      <c r="I110" s="38"/>
      <c r="J110" s="38"/>
    </row>
    <row r="111" spans="2:10" ht="14.4">
      <c r="B111" s="38"/>
      <c r="C111" s="38"/>
      <c r="D111" s="38"/>
      <c r="E111" s="38"/>
      <c r="F111" s="38"/>
      <c r="G111" s="38"/>
      <c r="H111" s="38"/>
      <c r="I111" s="38"/>
      <c r="J111" s="38"/>
    </row>
    <row r="112" spans="2:10" ht="14.4">
      <c r="B112" s="38"/>
      <c r="C112" s="38"/>
      <c r="D112" s="38"/>
      <c r="E112" s="38"/>
      <c r="F112" s="38"/>
      <c r="G112" s="38"/>
      <c r="H112" s="38"/>
      <c r="I112" s="38"/>
      <c r="J112" s="38"/>
    </row>
    <row r="113" spans="2:10" ht="14.4">
      <c r="B113" s="38"/>
      <c r="C113" s="38"/>
      <c r="D113" s="38"/>
      <c r="E113" s="38"/>
      <c r="F113" s="38"/>
      <c r="G113" s="38"/>
      <c r="H113" s="38"/>
      <c r="I113" s="38"/>
      <c r="J113" s="38"/>
    </row>
    <row r="114" spans="2:10" ht="14.4">
      <c r="B114" s="38"/>
      <c r="C114" s="38"/>
      <c r="D114" s="38"/>
      <c r="E114" s="38"/>
      <c r="F114" s="38"/>
      <c r="G114" s="38"/>
      <c r="H114" s="38"/>
      <c r="I114" s="38"/>
      <c r="J114" s="38"/>
    </row>
    <row r="115" spans="2:10" ht="14.4">
      <c r="B115" s="38"/>
      <c r="C115" s="38"/>
      <c r="D115" s="38"/>
      <c r="E115" s="38"/>
      <c r="F115" s="38"/>
      <c r="G115" s="38"/>
      <c r="H115" s="38"/>
      <c r="I115" s="38"/>
      <c r="J115" s="38"/>
    </row>
    <row r="116" spans="2:10" ht="14.4">
      <c r="B116" s="38"/>
      <c r="C116" s="38"/>
      <c r="D116" s="38"/>
      <c r="E116" s="38"/>
      <c r="F116" s="38"/>
      <c r="G116" s="38"/>
      <c r="H116" s="38"/>
      <c r="I116" s="38"/>
      <c r="J116" s="38"/>
    </row>
    <row r="117" spans="2:10" ht="14.4">
      <c r="B117" s="38"/>
      <c r="C117" s="38"/>
      <c r="D117" s="38"/>
      <c r="E117" s="38"/>
      <c r="F117" s="38"/>
      <c r="G117" s="38"/>
      <c r="H117" s="38"/>
      <c r="I117" s="38"/>
      <c r="J117" s="38"/>
    </row>
    <row r="118" spans="2:10" ht="14.4">
      <c r="B118" s="38"/>
      <c r="C118" s="38"/>
      <c r="D118" s="38"/>
      <c r="E118" s="38"/>
      <c r="F118" s="38"/>
      <c r="G118" s="38"/>
      <c r="H118" s="38"/>
      <c r="I118" s="38"/>
      <c r="J118" s="38"/>
    </row>
    <row r="119" spans="2:10" ht="14.4">
      <c r="B119" s="38"/>
      <c r="C119" s="38"/>
      <c r="D119" s="38"/>
      <c r="E119" s="38"/>
      <c r="F119" s="38"/>
      <c r="G119" s="38"/>
      <c r="H119" s="38"/>
      <c r="I119" s="38"/>
      <c r="J119" s="38"/>
    </row>
    <row r="120" spans="2:10" ht="14.4">
      <c r="B120" s="38"/>
      <c r="C120" s="38"/>
      <c r="D120" s="38"/>
      <c r="E120" s="38"/>
      <c r="F120" s="38"/>
      <c r="G120" s="38"/>
      <c r="H120" s="38"/>
      <c r="I120" s="38"/>
      <c r="J120" s="38"/>
    </row>
    <row r="121" spans="2:10" ht="14.4">
      <c r="B121" s="38"/>
      <c r="C121" s="38"/>
      <c r="D121" s="38"/>
      <c r="E121" s="38"/>
      <c r="F121" s="38"/>
      <c r="G121" s="38"/>
      <c r="H121" s="38"/>
      <c r="I121" s="38"/>
      <c r="J121" s="38"/>
    </row>
    <row r="122" spans="2:10" ht="14.4">
      <c r="B122" s="38"/>
      <c r="C122" s="38"/>
      <c r="D122" s="38"/>
      <c r="E122" s="38"/>
      <c r="F122" s="38"/>
      <c r="G122" s="38"/>
      <c r="H122" s="38"/>
      <c r="I122" s="38"/>
      <c r="J122" s="38"/>
    </row>
    <row r="123" spans="2:10" ht="14.4">
      <c r="B123" s="38"/>
      <c r="C123" s="38"/>
      <c r="D123" s="38"/>
      <c r="E123" s="38"/>
      <c r="F123" s="38"/>
      <c r="G123" s="38"/>
      <c r="H123" s="38"/>
      <c r="I123" s="38"/>
      <c r="J123" s="38"/>
    </row>
    <row r="124" spans="2:10" ht="14.4">
      <c r="B124" s="38"/>
      <c r="C124" s="38"/>
      <c r="D124" s="38"/>
      <c r="E124" s="38"/>
      <c r="F124" s="38"/>
      <c r="G124" s="38"/>
      <c r="H124" s="38"/>
      <c r="I124" s="38"/>
      <c r="J124" s="38"/>
    </row>
    <row r="125" spans="2:10" ht="14.4">
      <c r="B125" s="38"/>
      <c r="C125" s="38"/>
      <c r="D125" s="38"/>
      <c r="E125" s="38"/>
      <c r="F125" s="38"/>
      <c r="G125" s="38"/>
      <c r="H125" s="38"/>
      <c r="I125" s="38"/>
      <c r="J125" s="38"/>
    </row>
    <row r="126" spans="2:10" ht="14.4">
      <c r="B126" s="38"/>
      <c r="C126" s="38"/>
      <c r="D126" s="38"/>
      <c r="E126" s="38"/>
      <c r="F126" s="38"/>
      <c r="G126" s="38"/>
      <c r="H126" s="38"/>
      <c r="I126" s="38"/>
      <c r="J126" s="38"/>
    </row>
    <row r="127" spans="2:10" ht="14.4">
      <c r="B127" s="38"/>
      <c r="C127" s="38"/>
      <c r="D127" s="38"/>
      <c r="E127" s="38"/>
      <c r="F127" s="38"/>
      <c r="G127" s="38"/>
      <c r="H127" s="38"/>
      <c r="I127" s="38"/>
      <c r="J127" s="38"/>
    </row>
    <row r="128" spans="2:10" ht="14.4">
      <c r="B128" s="38"/>
      <c r="C128" s="38"/>
      <c r="D128" s="38"/>
      <c r="E128" s="38"/>
      <c r="F128" s="38"/>
      <c r="G128" s="38"/>
      <c r="H128" s="38"/>
      <c r="I128" s="38"/>
      <c r="J128" s="38"/>
    </row>
    <row r="129" spans="2:10" ht="14.4">
      <c r="B129" s="38"/>
      <c r="C129" s="38"/>
      <c r="D129" s="38"/>
      <c r="E129" s="38"/>
      <c r="F129" s="38"/>
      <c r="G129" s="38"/>
      <c r="H129" s="38"/>
      <c r="I129" s="38"/>
      <c r="J129" s="38"/>
    </row>
    <row r="130" spans="2:10" ht="14.4">
      <c r="B130" s="38"/>
      <c r="C130" s="38"/>
      <c r="D130" s="38"/>
      <c r="E130" s="38"/>
      <c r="F130" s="38"/>
      <c r="G130" s="38"/>
      <c r="H130" s="38"/>
      <c r="I130" s="38"/>
      <c r="J130" s="38"/>
    </row>
    <row r="131" spans="2:10" ht="14.4">
      <c r="B131" s="38"/>
      <c r="C131" s="38"/>
      <c r="D131" s="38"/>
      <c r="E131" s="38"/>
      <c r="F131" s="38"/>
      <c r="G131" s="38"/>
      <c r="H131" s="38"/>
      <c r="I131" s="38"/>
      <c r="J131" s="38"/>
    </row>
    <row r="132" spans="2:10" ht="14.4">
      <c r="B132" s="38"/>
      <c r="C132" s="38"/>
      <c r="D132" s="38"/>
      <c r="E132" s="38"/>
      <c r="F132" s="38"/>
      <c r="G132" s="38"/>
      <c r="H132" s="38"/>
      <c r="I132" s="38"/>
      <c r="J132" s="38"/>
    </row>
    <row r="133" spans="2:10" ht="14.4">
      <c r="B133" s="38"/>
      <c r="C133" s="38"/>
      <c r="D133" s="38"/>
      <c r="E133" s="38"/>
      <c r="F133" s="38"/>
      <c r="G133" s="38"/>
      <c r="H133" s="38"/>
      <c r="I133" s="38"/>
      <c r="J133" s="38"/>
    </row>
    <row r="134" spans="2:10" ht="14.4">
      <c r="B134" s="38"/>
      <c r="C134" s="38"/>
      <c r="D134" s="38"/>
      <c r="E134" s="38"/>
      <c r="F134" s="38"/>
      <c r="G134" s="38"/>
      <c r="H134" s="38"/>
      <c r="I134" s="38"/>
      <c r="J134" s="38"/>
    </row>
    <row r="135" spans="2:10" ht="14.4">
      <c r="B135" s="38"/>
      <c r="C135" s="38"/>
      <c r="D135" s="38"/>
      <c r="E135" s="38"/>
      <c r="F135" s="38"/>
      <c r="G135" s="38"/>
      <c r="H135" s="38"/>
      <c r="I135" s="38"/>
      <c r="J135" s="38"/>
    </row>
    <row r="136" spans="2:10" ht="14.4">
      <c r="B136" s="38"/>
      <c r="C136" s="38"/>
      <c r="D136" s="38"/>
      <c r="E136" s="38"/>
      <c r="F136" s="38"/>
      <c r="G136" s="38"/>
      <c r="H136" s="38"/>
      <c r="I136" s="38"/>
      <c r="J136" s="38"/>
    </row>
    <row r="137" spans="2:10" ht="14.4">
      <c r="B137" s="38"/>
      <c r="C137" s="38"/>
      <c r="D137" s="38"/>
      <c r="E137" s="38"/>
      <c r="F137" s="38"/>
      <c r="G137" s="38"/>
      <c r="H137" s="38"/>
      <c r="I137" s="38"/>
      <c r="J137" s="38"/>
    </row>
    <row r="138" spans="2:10" ht="14.4">
      <c r="B138" s="38"/>
      <c r="C138" s="38"/>
      <c r="D138" s="38"/>
      <c r="E138" s="38"/>
      <c r="F138" s="38"/>
      <c r="G138" s="38"/>
      <c r="H138" s="38"/>
      <c r="I138" s="38"/>
      <c r="J138" s="38"/>
    </row>
    <row r="139" spans="2:10" ht="14.4">
      <c r="B139" s="38"/>
      <c r="C139" s="38"/>
      <c r="D139" s="38"/>
      <c r="E139" s="38"/>
      <c r="F139" s="38"/>
      <c r="G139" s="38"/>
      <c r="H139" s="38"/>
      <c r="I139" s="38"/>
      <c r="J139" s="38"/>
    </row>
    <row r="140" spans="2:10" ht="14.4">
      <c r="B140" s="38"/>
      <c r="C140" s="38"/>
      <c r="D140" s="38"/>
      <c r="E140" s="38"/>
      <c r="F140" s="38"/>
      <c r="G140" s="38"/>
      <c r="H140" s="38"/>
      <c r="I140" s="38"/>
      <c r="J140" s="38"/>
    </row>
    <row r="141" spans="2:10" ht="14.4">
      <c r="B141" s="38"/>
      <c r="C141" s="38"/>
      <c r="D141" s="38"/>
      <c r="E141" s="38"/>
      <c r="F141" s="38"/>
      <c r="G141" s="38"/>
      <c r="H141" s="38"/>
      <c r="I141" s="38"/>
      <c r="J141" s="38"/>
    </row>
    <row r="142" spans="2:10" ht="14.4">
      <c r="B142" s="38"/>
      <c r="C142" s="38"/>
      <c r="D142" s="38"/>
      <c r="E142" s="38"/>
      <c r="F142" s="38"/>
      <c r="G142" s="38"/>
      <c r="H142" s="38"/>
      <c r="I142" s="38"/>
      <c r="J142" s="38"/>
    </row>
    <row r="143" spans="2:10" ht="14.4">
      <c r="B143" s="38"/>
      <c r="C143" s="38"/>
      <c r="D143" s="38"/>
      <c r="E143" s="38"/>
      <c r="F143" s="38"/>
      <c r="G143" s="38"/>
      <c r="H143" s="38"/>
      <c r="I143" s="38"/>
      <c r="J143" s="38"/>
    </row>
    <row r="144" spans="2:10" ht="14.4">
      <c r="B144" s="38"/>
      <c r="C144" s="38"/>
      <c r="D144" s="38"/>
      <c r="E144" s="38"/>
      <c r="F144" s="38"/>
      <c r="G144" s="38"/>
      <c r="H144" s="38"/>
      <c r="I144" s="38"/>
      <c r="J144" s="38"/>
    </row>
    <row r="145" spans="2:10" ht="14.4">
      <c r="B145" s="38"/>
      <c r="C145" s="38"/>
      <c r="D145" s="38"/>
      <c r="E145" s="38"/>
      <c r="F145" s="38"/>
      <c r="G145" s="38"/>
      <c r="H145" s="38"/>
      <c r="I145" s="38"/>
      <c r="J145" s="38"/>
    </row>
    <row r="146" spans="2:10" ht="14.4">
      <c r="B146" s="38"/>
      <c r="C146" s="38"/>
      <c r="D146" s="38"/>
      <c r="E146" s="38"/>
      <c r="F146" s="38"/>
      <c r="G146" s="38"/>
      <c r="H146" s="38"/>
      <c r="I146" s="38"/>
      <c r="J146" s="38"/>
    </row>
    <row r="147" spans="2:10" ht="14.4">
      <c r="B147" s="38"/>
      <c r="C147" s="38"/>
      <c r="D147" s="38"/>
      <c r="E147" s="38"/>
      <c r="F147" s="38"/>
      <c r="G147" s="38"/>
      <c r="H147" s="38"/>
      <c r="I147" s="38"/>
      <c r="J147" s="38"/>
    </row>
    <row r="148" spans="2:10" ht="14.4">
      <c r="B148" s="38"/>
      <c r="C148" s="38"/>
      <c r="D148" s="38"/>
      <c r="E148" s="38"/>
      <c r="F148" s="38"/>
      <c r="G148" s="38"/>
      <c r="H148" s="38"/>
      <c r="I148" s="38"/>
      <c r="J148" s="38"/>
    </row>
    <row r="149" spans="2:10" ht="14.4">
      <c r="B149" s="38"/>
      <c r="C149" s="38"/>
      <c r="D149" s="38"/>
      <c r="E149" s="38"/>
      <c r="F149" s="38"/>
      <c r="G149" s="38"/>
      <c r="H149" s="38"/>
      <c r="I149" s="38"/>
      <c r="J149" s="38"/>
    </row>
    <row r="150" spans="2:10" ht="14.4">
      <c r="B150" s="38"/>
      <c r="C150" s="38"/>
      <c r="D150" s="38"/>
      <c r="E150" s="38"/>
      <c r="F150" s="38"/>
      <c r="G150" s="38"/>
      <c r="H150" s="38"/>
      <c r="I150" s="38"/>
      <c r="J150" s="38"/>
    </row>
    <row r="151" spans="2:10" ht="14.4">
      <c r="B151" s="38"/>
      <c r="C151" s="38"/>
      <c r="D151" s="38"/>
      <c r="E151" s="38"/>
      <c r="F151" s="38"/>
      <c r="G151" s="38"/>
      <c r="H151" s="38"/>
      <c r="I151" s="38"/>
      <c r="J151" s="38"/>
    </row>
    <row r="152" spans="2:10" ht="14.4">
      <c r="B152" s="38"/>
      <c r="C152" s="38"/>
      <c r="D152" s="38"/>
      <c r="E152" s="38"/>
      <c r="F152" s="38"/>
      <c r="G152" s="38"/>
      <c r="H152" s="38"/>
      <c r="I152" s="38"/>
      <c r="J152" s="38"/>
    </row>
    <row r="153" spans="2:10" ht="14.4">
      <c r="B153" s="38"/>
      <c r="C153" s="38"/>
      <c r="D153" s="38"/>
      <c r="E153" s="38"/>
      <c r="F153" s="38"/>
      <c r="G153" s="38"/>
      <c r="H153" s="38"/>
      <c r="I153" s="38"/>
      <c r="J153" s="38"/>
    </row>
    <row r="154" spans="2:10" ht="14.4">
      <c r="B154" s="38"/>
      <c r="C154" s="38"/>
      <c r="D154" s="38"/>
      <c r="E154" s="38"/>
      <c r="F154" s="38"/>
      <c r="G154" s="38"/>
      <c r="H154" s="38"/>
      <c r="I154" s="38"/>
      <c r="J154" s="38"/>
    </row>
    <row r="155" spans="2:10" ht="14.4">
      <c r="B155" s="38"/>
      <c r="C155" s="38"/>
      <c r="D155" s="38"/>
      <c r="E155" s="38"/>
      <c r="F155" s="38"/>
      <c r="G155" s="38"/>
      <c r="H155" s="38"/>
      <c r="I155" s="38"/>
      <c r="J155" s="38"/>
    </row>
    <row r="156" spans="2:10" ht="14.4">
      <c r="B156" s="38"/>
      <c r="C156" s="38"/>
      <c r="D156" s="38"/>
      <c r="E156" s="38"/>
      <c r="F156" s="38"/>
      <c r="G156" s="38"/>
      <c r="H156" s="38"/>
      <c r="I156" s="38"/>
      <c r="J156" s="38"/>
    </row>
    <row r="157" spans="2:10" ht="14.4">
      <c r="B157" s="38"/>
      <c r="C157" s="38"/>
      <c r="D157" s="38"/>
      <c r="E157" s="38"/>
      <c r="F157" s="38"/>
      <c r="G157" s="38"/>
      <c r="H157" s="38"/>
      <c r="I157" s="38"/>
      <c r="J157" s="38"/>
    </row>
    <row r="158" spans="2:10" ht="14.4">
      <c r="B158" s="38"/>
      <c r="C158" s="38"/>
      <c r="D158" s="38"/>
      <c r="E158" s="38"/>
      <c r="F158" s="38"/>
      <c r="G158" s="38"/>
      <c r="H158" s="38"/>
      <c r="I158" s="38"/>
      <c r="J158" s="38"/>
    </row>
    <row r="159" spans="2:10" ht="14.4">
      <c r="B159" s="38"/>
      <c r="C159" s="38"/>
      <c r="D159" s="38"/>
      <c r="E159" s="38"/>
      <c r="F159" s="38"/>
      <c r="G159" s="38"/>
      <c r="H159" s="38"/>
      <c r="I159" s="38"/>
      <c r="J159" s="38"/>
    </row>
    <row r="160" spans="2:10" ht="14.4">
      <c r="B160" s="38"/>
      <c r="C160" s="38"/>
      <c r="D160" s="38"/>
      <c r="E160" s="38"/>
      <c r="F160" s="38"/>
      <c r="G160" s="38"/>
      <c r="H160" s="38"/>
      <c r="I160" s="38"/>
      <c r="J160" s="38"/>
    </row>
    <row r="161" spans="2:10" ht="14.4">
      <c r="B161" s="38"/>
      <c r="C161" s="38"/>
      <c r="D161" s="38"/>
      <c r="E161" s="38"/>
      <c r="F161" s="38"/>
      <c r="G161" s="38"/>
      <c r="H161" s="38"/>
      <c r="I161" s="38"/>
      <c r="J161" s="38"/>
    </row>
    <row r="162" spans="2:10" ht="14.4">
      <c r="B162" s="38"/>
      <c r="C162" s="38"/>
      <c r="D162" s="38"/>
      <c r="E162" s="38"/>
      <c r="F162" s="38"/>
      <c r="G162" s="38"/>
      <c r="H162" s="38"/>
      <c r="I162" s="38"/>
      <c r="J162" s="38"/>
    </row>
    <row r="163" spans="2:10" ht="14.4">
      <c r="B163" s="38"/>
      <c r="C163" s="38"/>
      <c r="D163" s="38"/>
      <c r="E163" s="38"/>
      <c r="F163" s="38"/>
      <c r="G163" s="38"/>
      <c r="H163" s="38"/>
      <c r="I163" s="38"/>
      <c r="J163" s="38"/>
    </row>
    <row r="164" spans="2:10" ht="14.4">
      <c r="B164" s="38"/>
      <c r="C164" s="38"/>
      <c r="D164" s="38"/>
      <c r="E164" s="38"/>
      <c r="F164" s="38"/>
      <c r="G164" s="38"/>
      <c r="H164" s="38"/>
      <c r="I164" s="38"/>
      <c r="J164" s="38"/>
    </row>
    <row r="165" spans="2:10" ht="14.4">
      <c r="B165" s="38"/>
      <c r="C165" s="38"/>
      <c r="D165" s="38"/>
      <c r="E165" s="38"/>
      <c r="F165" s="38"/>
      <c r="G165" s="38"/>
      <c r="H165" s="38"/>
      <c r="I165" s="38"/>
      <c r="J165" s="38"/>
    </row>
    <row r="166" spans="2:10" ht="14.4">
      <c r="B166" s="38"/>
      <c r="C166" s="38"/>
      <c r="D166" s="38"/>
      <c r="E166" s="38"/>
      <c r="F166" s="38"/>
      <c r="G166" s="38"/>
      <c r="H166" s="38"/>
      <c r="I166" s="38"/>
      <c r="J166" s="38"/>
    </row>
    <row r="167" spans="2:10" ht="14.4">
      <c r="B167" s="38"/>
      <c r="C167" s="38"/>
      <c r="D167" s="38"/>
      <c r="E167" s="38"/>
      <c r="F167" s="38"/>
      <c r="G167" s="38"/>
      <c r="H167" s="38"/>
      <c r="I167" s="38"/>
      <c r="J167" s="38"/>
    </row>
    <row r="168" spans="2:10" ht="14.4">
      <c r="B168" s="38"/>
      <c r="C168" s="38"/>
      <c r="D168" s="38"/>
      <c r="E168" s="38"/>
      <c r="F168" s="38"/>
      <c r="G168" s="38"/>
      <c r="H168" s="38"/>
      <c r="I168" s="38"/>
      <c r="J168" s="38"/>
    </row>
    <row r="169" spans="2:10" ht="14.4">
      <c r="B169" s="38"/>
      <c r="C169" s="38"/>
      <c r="D169" s="38"/>
      <c r="E169" s="38"/>
      <c r="F169" s="38"/>
      <c r="G169" s="38"/>
      <c r="H169" s="38"/>
      <c r="I169" s="38"/>
      <c r="J169" s="38"/>
    </row>
    <row r="170" spans="2:10" ht="14.4">
      <c r="B170" s="38"/>
      <c r="C170" s="38"/>
      <c r="D170" s="38"/>
      <c r="E170" s="38"/>
      <c r="F170" s="38"/>
      <c r="G170" s="38"/>
      <c r="H170" s="38"/>
      <c r="I170" s="38"/>
      <c r="J170" s="38"/>
    </row>
    <row r="171" spans="2:10" ht="14.4">
      <c r="B171" s="38"/>
      <c r="C171" s="38"/>
      <c r="D171" s="38"/>
      <c r="E171" s="38"/>
      <c r="F171" s="38"/>
      <c r="G171" s="38"/>
      <c r="H171" s="38"/>
      <c r="I171" s="38"/>
      <c r="J171" s="38"/>
    </row>
    <row r="172" spans="2:10" ht="14.4">
      <c r="B172" s="38"/>
      <c r="C172" s="38"/>
      <c r="D172" s="38"/>
      <c r="E172" s="38"/>
      <c r="F172" s="38"/>
      <c r="G172" s="38"/>
      <c r="H172" s="38"/>
      <c r="I172" s="38"/>
      <c r="J172" s="38"/>
    </row>
    <row r="173" spans="2:10" ht="14.4">
      <c r="B173" s="38"/>
      <c r="C173" s="38"/>
      <c r="D173" s="38"/>
      <c r="E173" s="38"/>
      <c r="F173" s="38"/>
      <c r="G173" s="38"/>
      <c r="H173" s="38"/>
      <c r="I173" s="38"/>
      <c r="J173" s="38"/>
    </row>
    <row r="174" spans="2:10" ht="14.4">
      <c r="B174" s="38"/>
      <c r="C174" s="38"/>
      <c r="D174" s="38"/>
      <c r="E174" s="38"/>
      <c r="F174" s="38"/>
      <c r="G174" s="38"/>
      <c r="H174" s="38"/>
      <c r="I174" s="38"/>
      <c r="J174" s="38"/>
    </row>
    <row r="175" spans="2:10" ht="14.4">
      <c r="B175" s="38"/>
      <c r="C175" s="38"/>
      <c r="D175" s="38"/>
      <c r="E175" s="38"/>
      <c r="F175" s="38"/>
      <c r="G175" s="38"/>
      <c r="H175" s="38"/>
      <c r="I175" s="38"/>
      <c r="J175" s="38"/>
    </row>
    <row r="176" spans="2:10" ht="14.4">
      <c r="B176" s="38"/>
      <c r="C176" s="38"/>
      <c r="D176" s="38"/>
      <c r="E176" s="38"/>
      <c r="F176" s="38"/>
      <c r="G176" s="38"/>
      <c r="H176" s="38"/>
      <c r="I176" s="38"/>
      <c r="J176" s="38"/>
    </row>
    <row r="177" spans="2:10" ht="14.4">
      <c r="B177" s="38"/>
      <c r="C177" s="38"/>
      <c r="D177" s="38"/>
      <c r="E177" s="38"/>
      <c r="F177" s="38"/>
      <c r="G177" s="38"/>
      <c r="H177" s="38"/>
      <c r="I177" s="38"/>
      <c r="J177" s="38"/>
    </row>
    <row r="178" spans="2:10" ht="14.4">
      <c r="B178" s="38"/>
      <c r="C178" s="38"/>
      <c r="D178" s="38"/>
      <c r="E178" s="38"/>
      <c r="F178" s="38"/>
      <c r="G178" s="38"/>
      <c r="H178" s="38"/>
      <c r="I178" s="38"/>
      <c r="J178" s="38"/>
    </row>
    <row r="179" spans="2:10" ht="14.4">
      <c r="B179" s="38"/>
      <c r="C179" s="38"/>
      <c r="D179" s="38"/>
      <c r="E179" s="38"/>
      <c r="F179" s="38"/>
      <c r="G179" s="38"/>
      <c r="H179" s="38"/>
      <c r="I179" s="38"/>
      <c r="J179" s="38"/>
    </row>
    <row r="180" spans="2:10" ht="14.4">
      <c r="B180" s="38"/>
      <c r="C180" s="38"/>
      <c r="D180" s="38"/>
      <c r="E180" s="38"/>
      <c r="F180" s="38"/>
      <c r="G180" s="38"/>
      <c r="H180" s="38"/>
      <c r="I180" s="38"/>
      <c r="J180" s="38"/>
    </row>
    <row r="181" spans="2:10" ht="14.4">
      <c r="B181" s="38"/>
      <c r="C181" s="38"/>
      <c r="D181" s="38"/>
      <c r="E181" s="38"/>
      <c r="F181" s="38"/>
      <c r="G181" s="38"/>
      <c r="H181" s="38"/>
      <c r="I181" s="38"/>
      <c r="J181" s="38"/>
    </row>
    <row r="182" spans="2:10" ht="14.4">
      <c r="B182" s="38"/>
      <c r="C182" s="38"/>
      <c r="D182" s="38"/>
      <c r="E182" s="38"/>
      <c r="F182" s="38"/>
      <c r="G182" s="38"/>
      <c r="H182" s="38"/>
      <c r="I182" s="38"/>
      <c r="J182" s="38"/>
    </row>
    <row r="183" spans="2:10" ht="14.4">
      <c r="B183" s="38"/>
      <c r="C183" s="38"/>
      <c r="D183" s="38"/>
      <c r="E183" s="38"/>
      <c r="F183" s="38"/>
      <c r="G183" s="38"/>
      <c r="H183" s="38"/>
      <c r="I183" s="38"/>
      <c r="J183" s="38"/>
    </row>
    <row r="184" spans="2:10" ht="14.4">
      <c r="B184" s="38"/>
      <c r="C184" s="38"/>
      <c r="D184" s="38"/>
      <c r="E184" s="38"/>
      <c r="F184" s="38"/>
      <c r="G184" s="38"/>
      <c r="H184" s="38"/>
      <c r="I184" s="38"/>
      <c r="J184" s="38"/>
    </row>
    <row r="185" spans="2:10" ht="14.4">
      <c r="B185" s="38"/>
      <c r="C185" s="38"/>
      <c r="D185" s="38"/>
      <c r="E185" s="38"/>
      <c r="F185" s="38"/>
      <c r="G185" s="38"/>
      <c r="H185" s="38"/>
      <c r="I185" s="38"/>
      <c r="J185" s="38"/>
    </row>
    <row r="186" spans="2:10" ht="14.4">
      <c r="B186" s="38"/>
      <c r="C186" s="38"/>
      <c r="D186" s="38"/>
      <c r="E186" s="38"/>
      <c r="F186" s="38"/>
      <c r="G186" s="38"/>
      <c r="H186" s="38"/>
      <c r="I186" s="38"/>
      <c r="J186" s="38"/>
    </row>
    <row r="187" spans="2:10" ht="14.4">
      <c r="B187" s="38"/>
      <c r="C187" s="38"/>
      <c r="D187" s="38"/>
      <c r="E187" s="38"/>
      <c r="F187" s="38"/>
      <c r="G187" s="38"/>
      <c r="H187" s="38"/>
      <c r="I187" s="38"/>
      <c r="J187" s="38"/>
    </row>
    <row r="188" spans="2:10" ht="14.4">
      <c r="B188" s="38"/>
      <c r="C188" s="38"/>
      <c r="D188" s="38"/>
      <c r="E188" s="38"/>
      <c r="F188" s="38"/>
      <c r="G188" s="38"/>
      <c r="H188" s="38"/>
      <c r="I188" s="38"/>
      <c r="J188" s="38"/>
    </row>
    <row r="189" spans="2:10" ht="14.4">
      <c r="B189" s="38"/>
      <c r="C189" s="38"/>
      <c r="D189" s="38"/>
      <c r="E189" s="38"/>
      <c r="F189" s="38"/>
      <c r="G189" s="38"/>
      <c r="H189" s="38"/>
      <c r="I189" s="38"/>
      <c r="J189" s="38"/>
    </row>
    <row r="190" spans="2:10" ht="14.4">
      <c r="B190" s="38"/>
      <c r="C190" s="38"/>
      <c r="D190" s="38"/>
      <c r="E190" s="38"/>
      <c r="F190" s="38"/>
      <c r="G190" s="38"/>
      <c r="H190" s="38"/>
      <c r="I190" s="38"/>
      <c r="J190" s="38"/>
    </row>
    <row r="191" spans="2:10" ht="14.4">
      <c r="B191" s="38"/>
      <c r="C191" s="38"/>
      <c r="D191" s="38"/>
      <c r="E191" s="38"/>
      <c r="F191" s="38"/>
      <c r="G191" s="38"/>
      <c r="H191" s="38"/>
      <c r="I191" s="38"/>
      <c r="J191" s="38"/>
    </row>
    <row r="192" spans="2:10" ht="14.4">
      <c r="B192" s="38"/>
      <c r="C192" s="38"/>
      <c r="D192" s="38"/>
      <c r="E192" s="38"/>
      <c r="F192" s="38"/>
      <c r="G192" s="38"/>
      <c r="H192" s="38"/>
      <c r="I192" s="38"/>
      <c r="J192" s="38"/>
    </row>
    <row r="193" spans="2:10" ht="14.4">
      <c r="B193" s="38"/>
      <c r="C193" s="38"/>
      <c r="D193" s="38"/>
      <c r="E193" s="38"/>
      <c r="F193" s="38"/>
      <c r="G193" s="38"/>
      <c r="H193" s="38"/>
      <c r="I193" s="38"/>
      <c r="J193" s="38"/>
    </row>
    <row r="194" spans="2:10" ht="14.4">
      <c r="B194" s="38"/>
      <c r="C194" s="38"/>
      <c r="D194" s="38"/>
      <c r="E194" s="38"/>
      <c r="F194" s="38"/>
      <c r="G194" s="38"/>
      <c r="H194" s="38"/>
      <c r="I194" s="38"/>
      <c r="J194" s="38"/>
    </row>
    <row r="195" spans="2:10" ht="14.4">
      <c r="B195" s="38"/>
      <c r="C195" s="38"/>
      <c r="D195" s="38"/>
      <c r="E195" s="38"/>
      <c r="F195" s="38"/>
      <c r="G195" s="38"/>
      <c r="H195" s="38"/>
      <c r="I195" s="38"/>
      <c r="J195" s="38"/>
    </row>
    <row r="196" spans="2:10" ht="14.4">
      <c r="B196" s="38"/>
      <c r="C196" s="38"/>
      <c r="D196" s="38"/>
      <c r="E196" s="38"/>
      <c r="F196" s="38"/>
      <c r="G196" s="38"/>
      <c r="H196" s="38"/>
      <c r="I196" s="38"/>
      <c r="J196" s="38"/>
    </row>
    <row r="197" spans="2:10" ht="14.4">
      <c r="B197" s="38"/>
      <c r="C197" s="38"/>
      <c r="D197" s="38"/>
      <c r="E197" s="38"/>
      <c r="F197" s="38"/>
      <c r="G197" s="38"/>
      <c r="H197" s="38"/>
      <c r="I197" s="38"/>
      <c r="J197" s="38"/>
    </row>
    <row r="198" spans="2:10" ht="14.4">
      <c r="B198" s="38"/>
      <c r="C198" s="38"/>
      <c r="D198" s="38"/>
      <c r="E198" s="38"/>
      <c r="F198" s="38"/>
      <c r="G198" s="38"/>
      <c r="H198" s="38"/>
      <c r="I198" s="38"/>
      <c r="J198" s="38"/>
    </row>
    <row r="199" spans="2:10" ht="14.4">
      <c r="B199" s="38"/>
      <c r="C199" s="38"/>
      <c r="D199" s="38"/>
      <c r="E199" s="38"/>
      <c r="F199" s="38"/>
      <c r="G199" s="38"/>
      <c r="H199" s="38"/>
      <c r="I199" s="38"/>
      <c r="J199" s="38"/>
    </row>
    <row r="200" spans="2:10" ht="14.4">
      <c r="B200" s="38"/>
      <c r="C200" s="38"/>
      <c r="D200" s="38"/>
      <c r="E200" s="38"/>
      <c r="F200" s="38"/>
      <c r="G200" s="38"/>
      <c r="H200" s="38"/>
      <c r="I200" s="38"/>
      <c r="J200" s="38"/>
    </row>
    <row r="201" spans="2:10" ht="14.4">
      <c r="B201" s="38"/>
      <c r="C201" s="38"/>
      <c r="D201" s="38"/>
      <c r="E201" s="38"/>
      <c r="F201" s="38"/>
      <c r="G201" s="38"/>
      <c r="H201" s="38"/>
      <c r="I201" s="38"/>
      <c r="J201" s="38"/>
    </row>
    <row r="202" spans="2:10" ht="14.4">
      <c r="B202" s="38"/>
      <c r="C202" s="38"/>
      <c r="D202" s="38"/>
      <c r="E202" s="38"/>
      <c r="F202" s="38"/>
      <c r="G202" s="38"/>
      <c r="H202" s="38"/>
      <c r="I202" s="38"/>
      <c r="J202" s="38"/>
    </row>
    <row r="203" spans="2:10" ht="14.4">
      <c r="B203" s="38"/>
      <c r="C203" s="38"/>
      <c r="D203" s="38"/>
      <c r="E203" s="38"/>
      <c r="F203" s="38"/>
      <c r="G203" s="38"/>
      <c r="H203" s="38"/>
      <c r="I203" s="38"/>
      <c r="J203" s="38"/>
    </row>
    <row r="204" spans="2:10" ht="14.4">
      <c r="B204" s="38"/>
      <c r="C204" s="38"/>
      <c r="D204" s="38"/>
      <c r="E204" s="38"/>
      <c r="F204" s="38"/>
      <c r="G204" s="38"/>
      <c r="H204" s="38"/>
      <c r="I204" s="38"/>
      <c r="J204" s="38"/>
    </row>
    <row r="205" spans="2:10" ht="14.4">
      <c r="B205" s="38"/>
      <c r="C205" s="38"/>
      <c r="D205" s="38"/>
      <c r="E205" s="38"/>
      <c r="F205" s="38"/>
      <c r="G205" s="38"/>
      <c r="H205" s="38"/>
      <c r="I205" s="38"/>
      <c r="J205" s="38"/>
    </row>
    <row r="206" spans="2:10" ht="14.4">
      <c r="B206" s="38"/>
      <c r="C206" s="38"/>
      <c r="D206" s="38"/>
      <c r="E206" s="38"/>
      <c r="F206" s="38"/>
      <c r="G206" s="38"/>
      <c r="H206" s="38"/>
      <c r="I206" s="38"/>
      <c r="J206" s="38"/>
    </row>
    <row r="207" spans="2:10" ht="14.4">
      <c r="B207" s="38"/>
      <c r="C207" s="38"/>
      <c r="D207" s="38"/>
      <c r="E207" s="38"/>
      <c r="F207" s="38"/>
      <c r="G207" s="38"/>
      <c r="H207" s="38"/>
      <c r="I207" s="38"/>
      <c r="J207" s="38"/>
    </row>
    <row r="208" spans="2:10" ht="14.4">
      <c r="B208" s="38"/>
      <c r="C208" s="38"/>
      <c r="D208" s="38"/>
      <c r="E208" s="38"/>
      <c r="F208" s="38"/>
      <c r="G208" s="38"/>
      <c r="H208" s="38"/>
      <c r="I208" s="38"/>
      <c r="J208" s="38"/>
    </row>
    <row r="209" spans="2:10" ht="14.4">
      <c r="B209" s="38"/>
      <c r="C209" s="38"/>
      <c r="D209" s="38"/>
      <c r="E209" s="38"/>
      <c r="F209" s="38"/>
      <c r="G209" s="38"/>
      <c r="H209" s="38"/>
      <c r="I209" s="38"/>
      <c r="J209" s="38"/>
    </row>
    <row r="210" spans="2:10" ht="14.4">
      <c r="B210" s="38"/>
      <c r="C210" s="38"/>
      <c r="D210" s="38"/>
      <c r="E210" s="38"/>
      <c r="F210" s="38"/>
      <c r="G210" s="38"/>
      <c r="H210" s="38"/>
      <c r="I210" s="38"/>
      <c r="J210" s="38"/>
    </row>
    <row r="211" spans="2:10" ht="14.4">
      <c r="B211" s="38"/>
      <c r="C211" s="38"/>
      <c r="D211" s="38"/>
      <c r="E211" s="38"/>
      <c r="F211" s="38"/>
      <c r="G211" s="38"/>
      <c r="H211" s="38"/>
      <c r="I211" s="38"/>
      <c r="J211" s="38"/>
    </row>
    <row r="212" spans="2:10" ht="14.4">
      <c r="B212" s="38"/>
      <c r="C212" s="38"/>
      <c r="D212" s="38"/>
      <c r="E212" s="38"/>
      <c r="F212" s="38"/>
      <c r="G212" s="38"/>
      <c r="H212" s="38"/>
      <c r="I212" s="38"/>
      <c r="J212" s="38"/>
    </row>
    <row r="213" spans="2:10" ht="14.4">
      <c r="B213" s="38"/>
      <c r="C213" s="38"/>
      <c r="D213" s="38"/>
      <c r="E213" s="38"/>
      <c r="F213" s="38"/>
      <c r="G213" s="38"/>
      <c r="H213" s="38"/>
      <c r="I213" s="38"/>
      <c r="J213" s="38"/>
    </row>
    <row r="214" spans="2:10" ht="14.4">
      <c r="B214" s="38"/>
      <c r="C214" s="38"/>
      <c r="D214" s="38"/>
      <c r="E214" s="38"/>
      <c r="F214" s="38"/>
      <c r="G214" s="38"/>
      <c r="H214" s="38"/>
      <c r="I214" s="38"/>
      <c r="J214" s="38"/>
    </row>
    <row r="215" spans="2:10" ht="14.4">
      <c r="B215" s="38"/>
      <c r="C215" s="38"/>
      <c r="D215" s="38"/>
      <c r="E215" s="38"/>
      <c r="F215" s="38"/>
      <c r="G215" s="38"/>
      <c r="H215" s="38"/>
      <c r="I215" s="38"/>
      <c r="J215" s="38"/>
    </row>
    <row r="216" spans="2:10" ht="14.4">
      <c r="B216" s="38"/>
      <c r="C216" s="38"/>
      <c r="D216" s="38"/>
      <c r="E216" s="38"/>
      <c r="F216" s="38"/>
      <c r="G216" s="38"/>
      <c r="H216" s="38"/>
      <c r="I216" s="38"/>
      <c r="J216" s="38"/>
    </row>
    <row r="217" spans="2:10" ht="14.4">
      <c r="B217" s="38"/>
      <c r="C217" s="38"/>
      <c r="D217" s="38"/>
      <c r="E217" s="38"/>
      <c r="F217" s="38"/>
      <c r="G217" s="38"/>
      <c r="H217" s="38"/>
      <c r="I217" s="38"/>
      <c r="J217" s="38"/>
    </row>
    <row r="218" spans="2:10" ht="14.4">
      <c r="B218" s="38"/>
      <c r="C218" s="38"/>
      <c r="D218" s="38"/>
      <c r="E218" s="38"/>
      <c r="F218" s="38"/>
      <c r="G218" s="38"/>
      <c r="H218" s="38"/>
      <c r="I218" s="38"/>
      <c r="J218" s="38"/>
    </row>
    <row r="219" spans="2:10" ht="14.4">
      <c r="B219" s="38"/>
      <c r="C219" s="38"/>
      <c r="D219" s="38"/>
      <c r="E219" s="38"/>
      <c r="F219" s="38"/>
      <c r="G219" s="38"/>
      <c r="H219" s="38"/>
      <c r="I219" s="38"/>
      <c r="J219" s="38"/>
    </row>
    <row r="220" spans="2:10" ht="14.4">
      <c r="B220" s="38"/>
      <c r="C220" s="38"/>
      <c r="D220" s="38"/>
      <c r="E220" s="38"/>
      <c r="F220" s="38"/>
      <c r="G220" s="38"/>
      <c r="H220" s="38"/>
      <c r="I220" s="38"/>
      <c r="J220" s="38"/>
    </row>
    <row r="221" spans="2:10" ht="14.4">
      <c r="B221" s="38"/>
      <c r="C221" s="38"/>
      <c r="D221" s="38"/>
      <c r="E221" s="38"/>
      <c r="F221" s="38"/>
      <c r="G221" s="38"/>
      <c r="H221" s="38"/>
      <c r="I221" s="38"/>
      <c r="J221" s="38"/>
    </row>
    <row r="222" spans="2:10" ht="14.4">
      <c r="B222" s="38"/>
      <c r="C222" s="38"/>
      <c r="D222" s="38"/>
      <c r="E222" s="38"/>
      <c r="F222" s="38"/>
      <c r="G222" s="38"/>
      <c r="H222" s="38"/>
      <c r="I222" s="38"/>
      <c r="J222" s="38"/>
    </row>
    <row r="223" spans="2:10" ht="14.4">
      <c r="B223" s="38"/>
      <c r="C223" s="38"/>
      <c r="D223" s="38"/>
      <c r="E223" s="38"/>
      <c r="F223" s="38"/>
      <c r="G223" s="38"/>
      <c r="H223" s="38"/>
      <c r="I223" s="38"/>
      <c r="J223" s="38"/>
    </row>
    <row r="224" spans="2:10" ht="14.4">
      <c r="B224" s="38"/>
      <c r="C224" s="38"/>
      <c r="D224" s="38"/>
      <c r="E224" s="38"/>
      <c r="F224" s="38"/>
      <c r="G224" s="38"/>
      <c r="H224" s="38"/>
      <c r="I224" s="38"/>
      <c r="J224" s="38"/>
    </row>
    <row r="225" spans="2:10" ht="14.4">
      <c r="B225" s="38"/>
      <c r="C225" s="38"/>
      <c r="D225" s="38"/>
      <c r="E225" s="38"/>
      <c r="F225" s="38"/>
      <c r="G225" s="38"/>
      <c r="H225" s="38"/>
      <c r="I225" s="38"/>
      <c r="J225" s="38"/>
    </row>
    <row r="226" spans="2:10" ht="14.4">
      <c r="B226" s="38"/>
      <c r="C226" s="38"/>
      <c r="D226" s="38"/>
      <c r="E226" s="38"/>
      <c r="F226" s="38"/>
      <c r="G226" s="38"/>
      <c r="H226" s="38"/>
      <c r="I226" s="38"/>
      <c r="J226" s="38"/>
    </row>
    <row r="227" spans="2:10" ht="14.4">
      <c r="B227" s="38"/>
      <c r="C227" s="38"/>
      <c r="D227" s="38"/>
      <c r="E227" s="38"/>
      <c r="F227" s="38"/>
      <c r="G227" s="38"/>
      <c r="H227" s="38"/>
      <c r="I227" s="38"/>
      <c r="J227" s="38"/>
    </row>
    <row r="228" spans="2:10" ht="14.4">
      <c r="B228" s="38"/>
      <c r="C228" s="38"/>
      <c r="D228" s="38"/>
      <c r="E228" s="38"/>
      <c r="F228" s="38"/>
      <c r="G228" s="38"/>
      <c r="H228" s="38"/>
      <c r="I228" s="38"/>
      <c r="J228" s="38"/>
    </row>
    <row r="229" spans="2:10" ht="14.4">
      <c r="B229" s="38"/>
      <c r="C229" s="38"/>
      <c r="D229" s="38"/>
      <c r="E229" s="38"/>
      <c r="F229" s="38"/>
      <c r="G229" s="38"/>
      <c r="H229" s="38"/>
      <c r="I229" s="38"/>
      <c r="J229" s="38"/>
    </row>
    <row r="230" spans="2:10" ht="14.4">
      <c r="B230" s="38"/>
      <c r="C230" s="38"/>
      <c r="D230" s="38"/>
      <c r="E230" s="38"/>
      <c r="F230" s="38"/>
      <c r="G230" s="38"/>
      <c r="H230" s="38"/>
      <c r="I230" s="38"/>
      <c r="J230" s="38"/>
    </row>
    <row r="231" spans="2:10" ht="14.4">
      <c r="B231" s="38"/>
      <c r="C231" s="38"/>
      <c r="D231" s="38"/>
      <c r="E231" s="38"/>
      <c r="F231" s="38"/>
      <c r="G231" s="38"/>
      <c r="H231" s="38"/>
      <c r="I231" s="38"/>
      <c r="J231" s="38"/>
    </row>
    <row r="232" spans="2:10" ht="14.4">
      <c r="B232" s="38"/>
      <c r="C232" s="38"/>
      <c r="D232" s="38"/>
      <c r="E232" s="38"/>
      <c r="F232" s="38"/>
      <c r="G232" s="38"/>
      <c r="H232" s="38"/>
      <c r="I232" s="38"/>
      <c r="J232" s="38"/>
    </row>
    <row r="233" spans="2:10" ht="14.4">
      <c r="B233" s="38"/>
      <c r="C233" s="38"/>
      <c r="D233" s="38"/>
      <c r="E233" s="38"/>
      <c r="F233" s="38"/>
      <c r="G233" s="38"/>
      <c r="H233" s="38"/>
      <c r="I233" s="38"/>
      <c r="J233" s="38"/>
    </row>
    <row r="234" spans="2:10" ht="14.4">
      <c r="B234" s="38"/>
      <c r="C234" s="38"/>
      <c r="D234" s="38"/>
      <c r="E234" s="38"/>
      <c r="F234" s="38"/>
      <c r="G234" s="38"/>
      <c r="H234" s="38"/>
      <c r="I234" s="38"/>
      <c r="J234" s="38"/>
    </row>
    <row r="235" spans="2:10" ht="14.4">
      <c r="B235" s="38"/>
      <c r="C235" s="38"/>
      <c r="D235" s="38"/>
      <c r="E235" s="38"/>
      <c r="F235" s="38"/>
      <c r="G235" s="38"/>
      <c r="H235" s="38"/>
      <c r="I235" s="38"/>
      <c r="J235" s="38"/>
    </row>
    <row r="236" spans="2:10" ht="14.4">
      <c r="B236" s="38"/>
      <c r="C236" s="38"/>
      <c r="D236" s="38"/>
      <c r="E236" s="38"/>
      <c r="F236" s="38"/>
      <c r="G236" s="38"/>
      <c r="H236" s="38"/>
      <c r="I236" s="38"/>
      <c r="J236" s="38"/>
    </row>
    <row r="237" spans="2:10" ht="14.4">
      <c r="B237" s="38"/>
      <c r="C237" s="38"/>
      <c r="D237" s="38"/>
      <c r="E237" s="38"/>
      <c r="F237" s="38"/>
      <c r="G237" s="38"/>
      <c r="H237" s="38"/>
      <c r="I237" s="38"/>
      <c r="J237" s="38"/>
    </row>
    <row r="238" spans="2:10" ht="14.4">
      <c r="B238" s="38"/>
      <c r="C238" s="38"/>
      <c r="D238" s="38"/>
      <c r="E238" s="38"/>
      <c r="F238" s="38"/>
      <c r="G238" s="38"/>
      <c r="H238" s="38"/>
      <c r="I238" s="38"/>
      <c r="J238" s="38"/>
    </row>
    <row r="239" spans="2:10" ht="14.4">
      <c r="B239" s="38"/>
      <c r="C239" s="38"/>
      <c r="D239" s="38"/>
      <c r="E239" s="38"/>
      <c r="F239" s="38"/>
      <c r="G239" s="38"/>
      <c r="H239" s="38"/>
      <c r="I239" s="38"/>
      <c r="J239" s="38"/>
    </row>
    <row r="240" spans="2:10" ht="14.4">
      <c r="B240" s="38"/>
      <c r="C240" s="38"/>
      <c r="D240" s="38"/>
      <c r="E240" s="38"/>
      <c r="F240" s="38"/>
      <c r="G240" s="38"/>
      <c r="H240" s="38"/>
      <c r="I240" s="38"/>
      <c r="J240" s="38"/>
    </row>
    <row r="241" spans="2:10" ht="14.4">
      <c r="B241" s="38"/>
      <c r="C241" s="38"/>
      <c r="D241" s="38"/>
      <c r="E241" s="38"/>
      <c r="F241" s="38"/>
      <c r="G241" s="38"/>
      <c r="H241" s="38"/>
      <c r="I241" s="38"/>
      <c r="J241" s="38"/>
    </row>
    <row r="242" spans="2:10" ht="14.4">
      <c r="B242" s="38"/>
      <c r="C242" s="38"/>
      <c r="D242" s="38"/>
      <c r="E242" s="38"/>
      <c r="F242" s="38"/>
      <c r="G242" s="38"/>
      <c r="H242" s="38"/>
      <c r="I242" s="38"/>
      <c r="J242" s="38"/>
    </row>
    <row r="243" spans="2:10" ht="14.4">
      <c r="B243" s="38"/>
      <c r="C243" s="38"/>
      <c r="D243" s="38"/>
      <c r="E243" s="38"/>
      <c r="F243" s="38"/>
      <c r="G243" s="38"/>
      <c r="H243" s="38"/>
      <c r="I243" s="38"/>
      <c r="J243" s="38"/>
    </row>
    <row r="244" spans="2:10" ht="14.4">
      <c r="B244" s="38"/>
      <c r="C244" s="38"/>
      <c r="D244" s="38"/>
      <c r="E244" s="38"/>
      <c r="F244" s="38"/>
      <c r="G244" s="38"/>
      <c r="H244" s="38"/>
      <c r="I244" s="38"/>
      <c r="J244" s="38"/>
    </row>
    <row r="245" spans="2:10" ht="14.4">
      <c r="B245" s="38"/>
      <c r="C245" s="38"/>
      <c r="D245" s="38"/>
      <c r="E245" s="38"/>
      <c r="F245" s="38"/>
      <c r="G245" s="38"/>
      <c r="H245" s="38"/>
      <c r="I245" s="38"/>
      <c r="J245" s="38"/>
    </row>
    <row r="246" spans="2:10" ht="14.4">
      <c r="B246" s="38"/>
      <c r="C246" s="38"/>
      <c r="D246" s="38"/>
      <c r="E246" s="38"/>
      <c r="F246" s="38"/>
      <c r="G246" s="38"/>
      <c r="H246" s="38"/>
      <c r="I246" s="38"/>
      <c r="J246" s="38"/>
    </row>
    <row r="247" spans="2:10" ht="14.4">
      <c r="B247" s="38"/>
      <c r="C247" s="38"/>
      <c r="D247" s="38"/>
      <c r="E247" s="38"/>
      <c r="F247" s="38"/>
      <c r="G247" s="38"/>
      <c r="H247" s="38"/>
      <c r="I247" s="38"/>
      <c r="J247" s="38"/>
    </row>
    <row r="248" spans="2:10" ht="14.4">
      <c r="B248" s="38"/>
      <c r="C248" s="38"/>
      <c r="D248" s="38"/>
      <c r="E248" s="38"/>
      <c r="F248" s="38"/>
      <c r="G248" s="38"/>
      <c r="H248" s="38"/>
      <c r="I248" s="38"/>
      <c r="J248" s="38"/>
    </row>
    <row r="249" spans="2:10" ht="14.4">
      <c r="B249" s="38"/>
      <c r="C249" s="38"/>
      <c r="D249" s="38"/>
      <c r="E249" s="38"/>
      <c r="F249" s="38"/>
      <c r="G249" s="38"/>
      <c r="H249" s="38"/>
      <c r="I249" s="38"/>
      <c r="J249" s="38"/>
    </row>
    <row r="250" spans="2:10" ht="14.4">
      <c r="B250" s="38"/>
      <c r="C250" s="38"/>
      <c r="D250" s="38"/>
      <c r="E250" s="38"/>
      <c r="F250" s="38"/>
      <c r="G250" s="38"/>
      <c r="H250" s="38"/>
      <c r="I250" s="38"/>
      <c r="J250" s="38"/>
    </row>
    <row r="251" spans="2:10" ht="14.4">
      <c r="B251" s="38"/>
      <c r="C251" s="38"/>
      <c r="D251" s="38"/>
      <c r="E251" s="38"/>
      <c r="F251" s="38"/>
      <c r="G251" s="38"/>
      <c r="H251" s="38"/>
      <c r="I251" s="38"/>
      <c r="J251" s="38"/>
    </row>
    <row r="252" spans="2:10" ht="14.4">
      <c r="B252" s="38"/>
      <c r="C252" s="38"/>
      <c r="D252" s="38"/>
      <c r="E252" s="38"/>
      <c r="F252" s="38"/>
      <c r="G252" s="38"/>
      <c r="H252" s="38"/>
      <c r="I252" s="38"/>
      <c r="J252" s="38"/>
    </row>
    <row r="253" spans="2:10" ht="14.4">
      <c r="B253" s="38"/>
      <c r="C253" s="38"/>
      <c r="D253" s="38"/>
      <c r="E253" s="38"/>
      <c r="F253" s="38"/>
      <c r="G253" s="38"/>
      <c r="H253" s="38"/>
      <c r="I253" s="38"/>
      <c r="J253" s="38"/>
    </row>
    <row r="254" spans="2:10" ht="14.4">
      <c r="B254" s="38"/>
      <c r="C254" s="38"/>
      <c r="D254" s="38"/>
      <c r="E254" s="38"/>
      <c r="F254" s="38"/>
      <c r="G254" s="38"/>
      <c r="H254" s="38"/>
      <c r="I254" s="38"/>
      <c r="J254" s="38"/>
    </row>
    <row r="255" spans="2:10" ht="14.4"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2:10" ht="14.4">
      <c r="B256" s="38"/>
      <c r="C256" s="38"/>
      <c r="D256" s="38"/>
      <c r="E256" s="38"/>
      <c r="F256" s="38"/>
      <c r="G256" s="38"/>
      <c r="H256" s="38"/>
      <c r="I256" s="38"/>
      <c r="J256" s="38"/>
    </row>
    <row r="257" spans="2:10" ht="14.4">
      <c r="B257" s="38"/>
      <c r="C257" s="38"/>
      <c r="D257" s="38"/>
      <c r="E257" s="38"/>
      <c r="F257" s="38"/>
      <c r="G257" s="38"/>
      <c r="H257" s="38"/>
      <c r="I257" s="38"/>
      <c r="J257" s="38"/>
    </row>
    <row r="258" spans="2:10" ht="14.4">
      <c r="B258" s="38"/>
      <c r="C258" s="38"/>
      <c r="D258" s="38"/>
      <c r="E258" s="38"/>
      <c r="F258" s="38"/>
      <c r="G258" s="38"/>
      <c r="H258" s="38"/>
      <c r="I258" s="38"/>
      <c r="J258" s="38"/>
    </row>
  </sheetData>
  <mergeCells count="6">
    <mergeCell ref="B1:J1"/>
    <mergeCell ref="K1:R1"/>
    <mergeCell ref="C6:D6"/>
    <mergeCell ref="E6:F6"/>
    <mergeCell ref="G6:H6"/>
    <mergeCell ref="I6:J6"/>
  </mergeCells>
  <phoneticPr fontId="15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baseType="lpstr" size="18">
      <vt:lpstr>16-18(1)総合体育館</vt:lpstr>
      <vt:lpstr>(2)野球場</vt:lpstr>
      <vt:lpstr>(3)テニスコート</vt:lpstr>
      <vt:lpstr>(4)運動広場</vt:lpstr>
      <vt:lpstr>(5)多目的広場</vt:lpstr>
      <vt:lpstr>(6)球技場</vt:lpstr>
      <vt:lpstr>(7)弓道場</vt:lpstr>
      <vt:lpstr>(8)相撲場</vt:lpstr>
      <vt:lpstr>(9)アーチェリー場</vt:lpstr>
      <vt:lpstr>'(2)野球場'!Print_Area</vt:lpstr>
      <vt:lpstr>'(3)テニスコート'!Print_Area</vt:lpstr>
      <vt:lpstr>'(4)運動広場'!Print_Area</vt:lpstr>
      <vt:lpstr>'(5)多目的広場'!Print_Area</vt:lpstr>
      <vt:lpstr>'(6)球技場'!Print_Area</vt:lpstr>
      <vt:lpstr>'(7)弓道場'!Print_Area</vt:lpstr>
      <vt:lpstr>'(8)相撲場'!Print_Area</vt:lpstr>
      <vt:lpstr>'(9)アーチェリー場'!Print_Area</vt:lpstr>
      <vt:lpstr>'16-18(1)総合体育館'!Print_Area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2026-08-19T01:30:14Z</dcterms:created>
  <dcterms:modified xsi:type="dcterms:W3CDTF">2026-08-19T01:30:27Z</dcterms:modified>
</cp:coreProperties>
</file>