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87794E8E-C18F-4FB4-98CB-2E1DF2C28327}" revIDLastSave="0" xr10:uidLastSave="{00000000-0000-0000-0000-000000000000}"/>
  <bookViews>
    <workbookView tabRatio="823" windowHeight="9108" windowWidth="12048" xWindow="3324" yWindow="1416"/>
  </bookViews>
  <sheets>
    <sheet r:id="rId1" name="16-19(1)陸上競技場" sheetId="10"/>
    <sheet r:id="rId2" name="(2)野球場" sheetId="4"/>
    <sheet r:id="rId3" name="(3)サッカー・ラグビー場" sheetId="12"/>
    <sheet r:id="rId4" name="(4)テニスコート" sheetId="8"/>
    <sheet r:id="rId5" name="(5)アーチェリー場" sheetId="6"/>
    <sheet r:id="rId6" name="(6)多目的運動場" sheetId="5"/>
    <sheet r:id="rId7" name="(7)クラブハウス（軽運動室）" sheetId="11"/>
  </sheets>
  <calcPr calcId="191029"/>
</workbook>
</file>

<file path=xl/calcChain.xml><?xml version="1.0" encoding="utf-8"?>
<calcChain xmlns="http://schemas.openxmlformats.org/spreadsheetml/2006/main">
  <c r="H10" i="12" l="1"/>
  <c r="G10" i="12"/>
  <c r="I10" i="4"/>
  <c r="J10" i="4"/>
  <c r="J21" i="10"/>
  <c r="I21" i="10"/>
  <c r="H11" i="10"/>
  <c r="L21" i="10"/>
  <c r="G11" i="10"/>
  <c r="K21" i="10"/>
  <c r="I9" i="4"/>
  <c r="J9" i="4"/>
</calcChain>
</file>

<file path=xl/sharedStrings.xml><?xml version="1.0" encoding="utf-8"?>
<sst xmlns="http://schemas.openxmlformats.org/spreadsheetml/2006/main" count="164" uniqueCount="57">
  <si>
    <t>硬式野球</t>
  </si>
  <si>
    <t>件数</t>
  </si>
  <si>
    <t>人数</t>
  </si>
  <si>
    <t>軟式野球</t>
  </si>
  <si>
    <t>ソフトボール</t>
  </si>
  <si>
    <t>種目</t>
    <rPh sb="0" eb="2">
      <t>シュモク</t>
    </rPh>
    <phoneticPr fontId="3"/>
  </si>
  <si>
    <t>区分</t>
    <rPh sb="0" eb="2">
      <t>クブン</t>
    </rPh>
    <phoneticPr fontId="3"/>
  </si>
  <si>
    <t>　年度</t>
    <rPh sb="1" eb="3">
      <t>ネンド</t>
    </rPh>
    <phoneticPr fontId="3"/>
  </si>
  <si>
    <t>会　議　室</t>
    <rPh sb="0" eb="1">
      <t>カイ</t>
    </rPh>
    <rPh sb="2" eb="3">
      <t>ギ</t>
    </rPh>
    <rPh sb="4" eb="5">
      <t>シツ</t>
    </rPh>
    <phoneticPr fontId="3"/>
  </si>
  <si>
    <t>合　　計</t>
    <rPh sb="0" eb="1">
      <t>ゴウ</t>
    </rPh>
    <rPh sb="3" eb="4">
      <t>ケイ</t>
    </rPh>
    <phoneticPr fontId="2"/>
  </si>
  <si>
    <t>種　目</t>
  </si>
  <si>
    <t>種目・区分</t>
    <rPh sb="3" eb="5">
      <t>クブン</t>
    </rPh>
    <phoneticPr fontId="3"/>
  </si>
  <si>
    <t>合　計</t>
    <phoneticPr fontId="3"/>
  </si>
  <si>
    <t>　　年度</t>
    <rPh sb="2" eb="4">
      <t>ネンド</t>
    </rPh>
    <phoneticPr fontId="3"/>
  </si>
  <si>
    <t>件数</t>
    <phoneticPr fontId="2"/>
  </si>
  <si>
    <t>人数</t>
    <phoneticPr fontId="2"/>
  </si>
  <si>
    <t>区 分</t>
    <phoneticPr fontId="11"/>
  </si>
  <si>
    <t>合　計</t>
    <phoneticPr fontId="11"/>
  </si>
  <si>
    <t>件 数</t>
    <phoneticPr fontId="11"/>
  </si>
  <si>
    <t>人 数</t>
    <phoneticPr fontId="11"/>
  </si>
  <si>
    <t>小計</t>
    <rPh sb="0" eb="2">
      <t>ショウケイ</t>
    </rPh>
    <phoneticPr fontId="3"/>
  </si>
  <si>
    <r>
      <t>資料：</t>
    </r>
    <r>
      <rPr>
        <sz val="11"/>
        <rFont val="ＭＳ Ｐ明朝"/>
        <family val="1"/>
      </rPr>
      <t>スポーツ振興課</t>
    </r>
    <rPh sb="7" eb="9">
      <t>シンコウ</t>
    </rPh>
    <rPh sb="9" eb="10">
      <t>カチョウ</t>
    </rPh>
    <phoneticPr fontId="2"/>
  </si>
  <si>
    <t>（つづき）</t>
    <phoneticPr fontId="3"/>
  </si>
  <si>
    <t>（１）陸上競技場</t>
    <rPh sb="3" eb="5">
      <t>リクジョウ</t>
    </rPh>
    <rPh sb="5" eb="8">
      <t>キョウギジョウ</t>
    </rPh>
    <phoneticPr fontId="3"/>
  </si>
  <si>
    <r>
      <t>注１：</t>
    </r>
    <r>
      <rPr>
        <sz val="11"/>
        <rFont val="ＭＳ Ｐ明朝"/>
        <family val="1"/>
      </rPr>
      <t>令和２年７月供用開始。</t>
    </r>
    <rPh sb="3" eb="5">
      <t>レイワ</t>
    </rPh>
    <rPh sb="6" eb="7">
      <t>ネン</t>
    </rPh>
    <rPh sb="8" eb="9">
      <t>ガツ</t>
    </rPh>
    <rPh sb="9" eb="11">
      <t>キョウヨウ</t>
    </rPh>
    <rPh sb="11" eb="13">
      <t>カイシ</t>
    </rPh>
    <phoneticPr fontId="2"/>
  </si>
  <si>
    <t>陸上競技場</t>
    <rPh sb="0" eb="5">
      <t>リクジョウキョウギジョウ</t>
    </rPh>
    <phoneticPr fontId="3"/>
  </si>
  <si>
    <t>専用利用</t>
    <rPh sb="0" eb="4">
      <t>センヨウリヨウ</t>
    </rPh>
    <phoneticPr fontId="3"/>
  </si>
  <si>
    <t>個人利用</t>
    <rPh sb="0" eb="4">
      <t>コジンリヨウ</t>
    </rPh>
    <phoneticPr fontId="3"/>
  </si>
  <si>
    <t>注２：１日４単位（午前・午後Ⅰ・午後Ⅱ・夜間）の利用状況</t>
    <rPh sb="4" eb="5">
      <t>ニチ</t>
    </rPh>
    <rPh sb="6" eb="8">
      <t>タンイ</t>
    </rPh>
    <rPh sb="9" eb="11">
      <t>ゴゼン</t>
    </rPh>
    <rPh sb="12" eb="14">
      <t>ゴゴ</t>
    </rPh>
    <rPh sb="16" eb="18">
      <t>ゴゴ</t>
    </rPh>
    <rPh sb="20" eb="22">
      <t>ヤカン</t>
    </rPh>
    <rPh sb="24" eb="26">
      <t>リヨウ</t>
    </rPh>
    <rPh sb="26" eb="28">
      <t>ジョウキョウ</t>
    </rPh>
    <phoneticPr fontId="2"/>
  </si>
  <si>
    <t>会議室１</t>
    <phoneticPr fontId="3"/>
  </si>
  <si>
    <t>会議室２</t>
    <phoneticPr fontId="3"/>
  </si>
  <si>
    <t>会議室３</t>
    <phoneticPr fontId="3"/>
  </si>
  <si>
    <t>（２）野球場</t>
    <rPh sb="3" eb="6">
      <t>ヤキュウジョウ</t>
    </rPh>
    <phoneticPr fontId="3"/>
  </si>
  <si>
    <t>注２：１日３単位（午前・午後Ⅰ・午後Ⅱ）の利用状況</t>
    <rPh sb="4" eb="5">
      <t>ニチ</t>
    </rPh>
    <rPh sb="6" eb="8">
      <t>タンイ</t>
    </rPh>
    <rPh sb="9" eb="11">
      <t>ゴゼン</t>
    </rPh>
    <rPh sb="12" eb="14">
      <t>ゴゴ</t>
    </rPh>
    <rPh sb="16" eb="18">
      <t>ゴゴ</t>
    </rPh>
    <rPh sb="21" eb="23">
      <t>リヨウ</t>
    </rPh>
    <rPh sb="23" eb="25">
      <t>ジョウキョウ</t>
    </rPh>
    <phoneticPr fontId="2"/>
  </si>
  <si>
    <t>（３）サッカー・ラグビー場</t>
    <rPh sb="12" eb="13">
      <t>バ</t>
    </rPh>
    <phoneticPr fontId="3"/>
  </si>
  <si>
    <t>サッカー</t>
    <phoneticPr fontId="3"/>
  </si>
  <si>
    <t>ラグビー</t>
    <phoneticPr fontId="3"/>
  </si>
  <si>
    <t>（４）テニスコート</t>
    <phoneticPr fontId="3"/>
  </si>
  <si>
    <t>（５）アーチェリー場</t>
    <rPh sb="9" eb="10">
      <t>バ</t>
    </rPh>
    <phoneticPr fontId="3"/>
  </si>
  <si>
    <t>（６）多目的運動場</t>
    <rPh sb="3" eb="6">
      <t>タモクテキ</t>
    </rPh>
    <rPh sb="6" eb="9">
      <t>ウンドウジョウ</t>
    </rPh>
    <phoneticPr fontId="3"/>
  </si>
  <si>
    <t>（７）クラブハウス（軽運動室）</t>
    <rPh sb="10" eb="11">
      <t>ケイ</t>
    </rPh>
    <rPh sb="11" eb="14">
      <t>ウンドウシツ</t>
    </rPh>
    <phoneticPr fontId="3"/>
  </si>
  <si>
    <t>１６-１９　龍北総合運動場利用状況（年度別）</t>
    <rPh sb="6" eb="7">
      <t>リュウ</t>
    </rPh>
    <rPh sb="7" eb="8">
      <t>キタ</t>
    </rPh>
    <rPh sb="8" eb="10">
      <t>ソウゴウ</t>
    </rPh>
    <rPh sb="10" eb="13">
      <t>ウンドウジョウ</t>
    </rPh>
    <phoneticPr fontId="2"/>
  </si>
  <si>
    <t>駐車場</t>
    <rPh sb="0" eb="3">
      <t>チュウシャジョウ</t>
    </rPh>
    <phoneticPr fontId="3"/>
  </si>
  <si>
    <t>グラウンドゴルフ</t>
    <phoneticPr fontId="3"/>
  </si>
  <si>
    <t>陸上アップ会場</t>
    <rPh sb="0" eb="2">
      <t>リクジョウ</t>
    </rPh>
    <rPh sb="5" eb="7">
      <t>カイジョウ</t>
    </rPh>
    <phoneticPr fontId="3"/>
  </si>
  <si>
    <t>（単位：件,人）</t>
    <phoneticPr fontId="3"/>
  </si>
  <si>
    <t>（上記以外での利用）</t>
    <rPh sb="1" eb="3">
      <t>ジョウキ</t>
    </rPh>
    <rPh sb="3" eb="5">
      <t>イガイ</t>
    </rPh>
    <rPh sb="7" eb="9">
      <t>リヨウ</t>
    </rPh>
    <phoneticPr fontId="3"/>
  </si>
  <si>
    <t>注２：１日６単位（9:00～11:00・11:00～13:00・13:00～15:00・15:00～17:00・</t>
    <rPh sb="4" eb="5">
      <t>ニチ</t>
    </rPh>
    <rPh sb="6" eb="8">
      <t>タンイ</t>
    </rPh>
    <phoneticPr fontId="2"/>
  </si>
  <si>
    <t xml:space="preserve">      17:00～19:00・19:00～21:00）の利用状況</t>
    <phoneticPr fontId="3"/>
  </si>
  <si>
    <t>（単位：件,人）</t>
    <phoneticPr fontId="11"/>
  </si>
  <si>
    <t>　　　17:00～19:00・19:00～21:00）の利用状況</t>
    <phoneticPr fontId="3"/>
  </si>
  <si>
    <t>令和４年度</t>
    <rPh sb="0" eb="2">
      <t>レイワ</t>
    </rPh>
    <rPh sb="3" eb="5">
      <t>ネンド</t>
    </rPh>
    <phoneticPr fontId="3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</si>
  <si>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</rPr>
      <t>年度</t>
    </r>
    <rPh sb="0" eb="2">
      <t>レイワ</t>
    </rPh>
    <rPh sb="3" eb="5">
      <t>ネンド</t>
    </rPh>
    <phoneticPr fontId="3"/>
  </si>
  <si>
    <t>‐</t>
  </si>
  <si>
    <r>
      <t>令和</t>
    </r>
    <r>
      <rPr>
        <sz val="11"/>
        <rFont val="ＭＳ Ｐ明朝"/>
        <family val="1"/>
      </rPr>
      <t>６</t>
    </r>
    <r>
      <rPr>
        <sz val="11"/>
        <color indexed="9"/>
        <rFont val="ＭＳ Ｐ明朝"/>
        <family val="1"/>
      </rPr>
      <t>年度</t>
    </r>
    <rPh sb="0" eb="2">
      <t>レイワ</t>
    </rPh>
    <rPh sb="3" eb="5">
      <t>ネンド</t>
    </rPh>
    <phoneticPr fontId="3"/>
  </si>
  <si>
    <r>
      <t>令和</t>
    </r>
    <r>
      <rPr>
        <sz val="11"/>
        <rFont val="ＭＳ Ｐ明朝"/>
        <family val="1"/>
      </rPr>
      <t>５</t>
    </r>
    <r>
      <rPr>
        <sz val="11"/>
        <color indexed="9"/>
        <rFont val="ＭＳ Ｐ明朝"/>
        <family val="1"/>
      </rPr>
      <t>年度</t>
    </r>
    <rPh sb="0" eb="2">
      <t>レイワ</t>
    </rPh>
    <rPh sb="3" eb="5">
      <t>ネンド</t>
    </rPh>
    <phoneticPr fontId="3"/>
  </si>
  <si>
    <r>
      <t>令和</t>
    </r>
    <r>
      <rPr>
        <sz val="11"/>
        <rFont val="ＭＳ Ｐ明朝"/>
        <family val="1"/>
      </rPr>
      <t>６</t>
    </r>
    <r>
      <rPr>
        <sz val="11"/>
        <color indexed="9"/>
        <rFont val="ＭＳ Ｐ明朝"/>
        <family val="1"/>
      </rPr>
      <t>年度</t>
    </r>
    <rPh sb="0" eb="2">
      <t>レイワ</t>
    </rPh>
    <rPh sb="3" eb="5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</si>
</sst>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9">
    <font>
      <sz val="12"/>
      <name val="明朝"/>
      <family val="1"/>
    </font>
    <font>
      <sz val="11"/>
      <name val="ＭＳ Ｐゴシック"/>
      <family val="3"/>
    </font>
    <font>
      <sz val="6"/>
      <name val="ＭＳ Ｐ明朝"/>
      <family val="1"/>
    </font>
    <font>
      <sz val="6"/>
      <name val="明朝"/>
      <family val="1"/>
    </font>
    <font>
      <sz val="12"/>
      <name val="ＭＳ Ｐ明朝"/>
      <family val="1"/>
    </font>
    <font>
      <sz val="20"/>
      <name val="ＭＳ Ｐ明朝"/>
      <family val="1"/>
    </font>
    <font>
      <sz val="11"/>
      <name val="ＭＳ Ｐ明朝"/>
      <family val="1"/>
    </font>
    <font>
      <b/>
      <sz val="11"/>
      <name val="ＭＳ Ｐ明朝"/>
      <family val="1"/>
    </font>
    <font>
      <sz val="10"/>
      <name val="ＭＳ Ｐ明朝"/>
      <family val="1"/>
    </font>
    <font>
      <sz val="11"/>
      <name val="ＭＳ 明朝"/>
      <family val="1"/>
    </font>
    <font>
      <sz val="8"/>
      <name val="ＭＳ Ｐ明朝"/>
      <family val="1"/>
    </font>
    <font>
      <sz val="6"/>
      <name val="ＭＳ Ｐゴシック"/>
      <family val="3"/>
    </font>
    <font>
      <sz val="19"/>
      <name val="ＭＳ Ｐ明朝"/>
      <family val="1"/>
    </font>
    <font>
      <sz val="11"/>
      <color indexed="9"/>
      <name val="ＭＳ Ｐ明朝"/>
      <family val="1"/>
    </font>
    <font>
      <sz val="11"/>
      <color indexed="10"/>
      <name val="ＭＳ Ｐ明朝"/>
      <family val="1"/>
    </font>
    <font>
      <sz val="6"/>
      <name val="ＭＳ Ｐ明朝"/>
      <family val="1"/>
    </font>
    <font>
      <sz val="11"/>
      <name val="ＭＳ Ｐ明朝"/>
      <family val="1"/>
      <charset val="128"/>
    </font>
    <font>
      <sz val="11"/>
      <color indexed="9"/>
      <name val="ＭＳ Ｐ明朝"/>
      <family val="1"/>
    </font>
    <font>
      <sz val="11"/>
      <color theme="0"/>
      <name val="ＭＳ Ｐ明朝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01">
    <xf numFmtId="0" fontId="0" fillId="0" borderId="0" xfId="0" applyAlignment="1"/>
    <xf numFmtId="0" fontId="8" fillId="2" borderId="1" xfId="0" applyFont="1" applyFill="1" applyBorder="1" applyAlignment="1">
      <alignment horizontal="right" vertical="center"/>
    </xf>
    <xf numFmtId="37" fontId="6" fillId="2" borderId="0" xfId="0" applyNumberFormat="1" applyFont="1" applyFill="1" applyBorder="1" applyAlignment="1" applyProtection="1">
      <alignment vertical="center"/>
    </xf>
    <xf numFmtId="0" fontId="6" fillId="2" borderId="0" xfId="0" applyFont="1" applyFill="1" applyBorder="1" applyAlignment="1">
      <alignment horizontal="right" vertical="center"/>
    </xf>
    <xf numFmtId="0" fontId="6" fillId="2" borderId="0" xfId="0" applyFont="1" applyFill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37" fontId="6" fillId="2" borderId="0" xfId="0" applyNumberFormat="1" applyFont="1" applyFill="1" applyAlignment="1" applyProtection="1">
      <alignment vertical="center"/>
    </xf>
    <xf numFmtId="0" fontId="10" fillId="2" borderId="3" xfId="0" applyFont="1" applyFill="1" applyBorder="1" applyAlignment="1">
      <alignment horizontal="right" vertical="center"/>
    </xf>
    <xf numFmtId="0" fontId="10" fillId="2" borderId="4" xfId="0" applyFont="1" applyFill="1" applyBorder="1" applyAlignment="1">
      <alignment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center"/>
    </xf>
    <xf numFmtId="37" fontId="6" fillId="2" borderId="0" xfId="0" applyNumberFormat="1" applyFont="1" applyFill="1" applyAlignment="1" applyProtection="1">
      <alignment horizontal="center" vertical="center" wrapText="1"/>
    </xf>
    <xf numFmtId="0" fontId="6" fillId="2" borderId="11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12" fillId="2" borderId="0" xfId="0" applyFont="1" applyFill="1" applyAlignment="1">
      <alignment vertical="center"/>
    </xf>
    <xf numFmtId="0" fontId="6" fillId="2" borderId="0" xfId="0" applyFont="1" applyFill="1" applyAlignment="1">
      <alignment horizontal="right" vertical="center"/>
    </xf>
    <xf numFmtId="0" fontId="12" fillId="2" borderId="0" xfId="0" applyFont="1" applyFill="1" applyAlignment="1">
      <alignment horizontal="left" vertical="center"/>
    </xf>
    <xf numFmtId="0" fontId="8" fillId="2" borderId="12" xfId="0" applyFont="1" applyFill="1" applyBorder="1" applyAlignment="1">
      <alignment horizontal="right" vertical="center" shrinkToFit="1"/>
    </xf>
    <xf numFmtId="0" fontId="6" fillId="2" borderId="0" xfId="0" applyFont="1" applyFill="1" applyAlignment="1">
      <alignment vertical="center" shrinkToFit="1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38" fontId="6" fillId="0" borderId="13" xfId="1" applyFont="1" applyFill="1" applyBorder="1" applyAlignment="1">
      <alignment horizontal="center" vertical="center"/>
    </xf>
    <xf numFmtId="0" fontId="0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8" fillId="2" borderId="14" xfId="0" applyFont="1" applyFill="1" applyBorder="1" applyAlignment="1">
      <alignment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vertical="center"/>
    </xf>
    <xf numFmtId="0" fontId="6" fillId="0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vertical="center"/>
    </xf>
    <xf numFmtId="37" fontId="6" fillId="0" borderId="20" xfId="0" applyNumberFormat="1" applyFont="1" applyFill="1" applyBorder="1" applyAlignment="1" applyProtection="1">
      <alignment vertical="center"/>
    </xf>
    <xf numFmtId="37" fontId="6" fillId="0" borderId="0" xfId="0" applyNumberFormat="1" applyFont="1" applyFill="1" applyBorder="1" applyAlignment="1" applyProtection="1">
      <alignment vertical="center"/>
    </xf>
    <xf numFmtId="37" fontId="6" fillId="0" borderId="0" xfId="0" applyNumberFormat="1" applyFont="1" applyFill="1" applyBorder="1" applyAlignment="1" applyProtection="1">
      <alignment horizontal="right" vertical="center"/>
    </xf>
    <xf numFmtId="37" fontId="6" fillId="0" borderId="21" xfId="0" applyNumberFormat="1" applyFont="1" applyFill="1" applyBorder="1" applyAlignment="1" applyProtection="1">
      <alignment vertical="center"/>
    </xf>
    <xf numFmtId="37" fontId="6" fillId="0" borderId="22" xfId="0" applyNumberFormat="1" applyFont="1" applyFill="1" applyBorder="1" applyAlignment="1" applyProtection="1">
      <alignment vertical="center"/>
    </xf>
    <xf numFmtId="37" fontId="6" fillId="0" borderId="17" xfId="0" applyNumberFormat="1" applyFont="1" applyFill="1" applyBorder="1" applyAlignment="1" applyProtection="1">
      <alignment vertical="center"/>
    </xf>
    <xf numFmtId="37" fontId="6" fillId="0" borderId="23" xfId="0" applyNumberFormat="1" applyFont="1" applyFill="1" applyBorder="1" applyAlignment="1" applyProtection="1">
      <alignment vertical="center"/>
    </xf>
    <xf numFmtId="37" fontId="6" fillId="0" borderId="0" xfId="0" applyNumberFormat="1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38" fontId="6" fillId="0" borderId="0" xfId="1" applyFont="1" applyFill="1" applyAlignment="1">
      <alignment vertical="center"/>
    </xf>
    <xf numFmtId="38" fontId="6" fillId="0" borderId="0" xfId="1" applyFont="1" applyFill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37" fontId="6" fillId="0" borderId="0" xfId="0" applyNumberFormat="1" applyFont="1" applyFill="1" applyBorder="1" applyAlignment="1" applyProtection="1">
      <alignment horizontal="right" vertical="center" shrinkToFit="1"/>
    </xf>
    <xf numFmtId="0" fontId="6" fillId="2" borderId="0" xfId="0" applyFont="1" applyFill="1" applyBorder="1" applyAlignment="1">
      <alignment vertical="center" shrinkToFit="1"/>
    </xf>
    <xf numFmtId="41" fontId="6" fillId="0" borderId="0" xfId="0" applyNumberFormat="1" applyFont="1" applyFill="1" applyBorder="1" applyAlignment="1" applyProtection="1">
      <alignment vertical="center"/>
    </xf>
    <xf numFmtId="0" fontId="14" fillId="2" borderId="0" xfId="0" applyFont="1" applyFill="1" applyBorder="1" applyAlignment="1">
      <alignment vertical="center"/>
    </xf>
    <xf numFmtId="41" fontId="6" fillId="0" borderId="17" xfId="0" applyNumberFormat="1" applyFont="1" applyFill="1" applyBorder="1" applyAlignment="1" applyProtection="1">
      <alignment vertical="center"/>
    </xf>
    <xf numFmtId="0" fontId="6" fillId="2" borderId="25" xfId="0" applyFont="1" applyFill="1" applyBorder="1" applyAlignment="1">
      <alignment vertical="center"/>
    </xf>
    <xf numFmtId="41" fontId="6" fillId="0" borderId="22" xfId="0" applyNumberFormat="1" applyFont="1" applyFill="1" applyBorder="1" applyAlignment="1" applyProtection="1">
      <alignment vertical="center"/>
    </xf>
    <xf numFmtId="37" fontId="6" fillId="0" borderId="17" xfId="0" applyNumberFormat="1" applyFont="1" applyFill="1" applyBorder="1" applyAlignment="1" applyProtection="1">
      <alignment horizontal="right" vertical="center"/>
    </xf>
    <xf numFmtId="0" fontId="13" fillId="0" borderId="0" xfId="0" applyFont="1" applyFill="1" applyBorder="1" applyAlignment="1">
      <alignment horizontal="center" vertical="center"/>
    </xf>
    <xf numFmtId="41" fontId="6" fillId="0" borderId="0" xfId="0" applyNumberFormat="1" applyFont="1" applyFill="1" applyBorder="1" applyAlignment="1" applyProtection="1">
      <alignment horizontal="right" vertical="center"/>
    </xf>
    <xf numFmtId="0" fontId="6" fillId="0" borderId="11" xfId="0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38" fontId="18" fillId="0" borderId="13" xfId="1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 shrinkToFit="1"/>
    </xf>
    <xf numFmtId="0" fontId="6" fillId="0" borderId="27" xfId="0" applyFont="1" applyFill="1" applyBorder="1" applyAlignment="1">
      <alignment horizontal="center" vertical="center" shrinkToFit="1"/>
    </xf>
    <xf numFmtId="0" fontId="6" fillId="2" borderId="28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 shrinkToFit="1"/>
    </xf>
    <xf numFmtId="0" fontId="6" fillId="2" borderId="27" xfId="0" applyFont="1" applyFill="1" applyBorder="1" applyAlignment="1">
      <alignment horizontal="center" vertical="center" shrinkToFit="1"/>
    </xf>
    <xf numFmtId="0" fontId="6" fillId="0" borderId="35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6" fillId="2" borderId="36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5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7326" name="Line 1">
          <a:extLst>
            <a:ext uri="{FF2B5EF4-FFF2-40B4-BE49-F238E27FC236}">
              <a16:creationId xmlns:a16="http://schemas.microsoft.com/office/drawing/2014/main" id="{9BF12443-6E3F-49D1-B34B-5AAC449CF5FD}"/>
            </a:ext>
          </a:extLst>
        </xdr:cNvPr>
        <xdr:cNvSpPr>
          <a:spLocks noChangeShapeType="1"/>
        </xdr:cNvSpPr>
      </xdr:nvSpPr>
      <xdr:spPr bwMode="auto">
        <a:xfrm>
          <a:off x="129540" y="708660"/>
          <a:ext cx="876300" cy="61722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15</xdr:row>
      <xdr:rowOff>0</xdr:rowOff>
    </xdr:from>
    <xdr:to>
      <xdr:col>2</xdr:col>
      <xdr:colOff>0</xdr:colOff>
      <xdr:row>18</xdr:row>
      <xdr:rowOff>0</xdr:rowOff>
    </xdr:to>
    <xdr:sp macro="" textlink="">
      <xdr:nvSpPr>
        <xdr:cNvPr id="7327" name="Line 1">
          <a:extLst>
            <a:ext uri="{FF2B5EF4-FFF2-40B4-BE49-F238E27FC236}">
              <a16:creationId xmlns:a16="http://schemas.microsoft.com/office/drawing/2014/main" id="{6A0E1F55-7ACA-4954-AAE0-789151D5D9B2}"/>
            </a:ext>
          </a:extLst>
        </xdr:cNvPr>
        <xdr:cNvSpPr>
          <a:spLocks noChangeShapeType="1"/>
        </xdr:cNvSpPr>
      </xdr:nvSpPr>
      <xdr:spPr bwMode="auto">
        <a:xfrm>
          <a:off x="129540" y="2011680"/>
          <a:ext cx="876300" cy="61722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222" name="Line 1">
          <a:extLst>
            <a:ext uri="{FF2B5EF4-FFF2-40B4-BE49-F238E27FC236}">
              <a16:creationId xmlns:a16="http://schemas.microsoft.com/office/drawing/2014/main" id="{B08517FD-5DCB-4450-A3FC-AA85EAA9D7B4}"/>
            </a:ext>
          </a:extLst>
        </xdr:cNvPr>
        <xdr:cNvSpPr>
          <a:spLocks noChangeShapeType="1"/>
        </xdr:cNvSpPr>
      </xdr:nvSpPr>
      <xdr:spPr bwMode="auto">
        <a:xfrm>
          <a:off x="121920" y="739140"/>
          <a:ext cx="891540" cy="4114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13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1223" name="Line 1">
          <a:extLst>
            <a:ext uri="{FF2B5EF4-FFF2-40B4-BE49-F238E27FC236}">
              <a16:creationId xmlns:a16="http://schemas.microsoft.com/office/drawing/2014/main" id="{D635404E-8707-48EB-95BD-B5EAB508497A}"/>
            </a:ext>
          </a:extLst>
        </xdr:cNvPr>
        <xdr:cNvSpPr>
          <a:spLocks noChangeShapeType="1"/>
        </xdr:cNvSpPr>
      </xdr:nvSpPr>
      <xdr:spPr bwMode="auto">
        <a:xfrm>
          <a:off x="121920" y="2034540"/>
          <a:ext cx="891540" cy="4114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2199" name="Line 1">
          <a:extLst>
            <a:ext uri="{FF2B5EF4-FFF2-40B4-BE49-F238E27FC236}">
              <a16:creationId xmlns:a16="http://schemas.microsoft.com/office/drawing/2014/main" id="{E77DC3D6-4E42-4048-8FB8-2C1F7186646A}"/>
            </a:ext>
          </a:extLst>
        </xdr:cNvPr>
        <xdr:cNvSpPr>
          <a:spLocks noChangeShapeType="1"/>
        </xdr:cNvSpPr>
      </xdr:nvSpPr>
      <xdr:spPr bwMode="auto">
        <a:xfrm>
          <a:off x="121920" y="708660"/>
          <a:ext cx="883920" cy="4114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13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200" name="Line 1">
          <a:extLst>
            <a:ext uri="{FF2B5EF4-FFF2-40B4-BE49-F238E27FC236}">
              <a16:creationId xmlns:a16="http://schemas.microsoft.com/office/drawing/2014/main" id="{033670E7-9E6C-498D-8C13-8979384BDEB4}"/>
            </a:ext>
          </a:extLst>
        </xdr:cNvPr>
        <xdr:cNvSpPr>
          <a:spLocks noChangeShapeType="1"/>
        </xdr:cNvSpPr>
      </xdr:nvSpPr>
      <xdr:spPr bwMode="auto">
        <a:xfrm>
          <a:off x="121920" y="2004060"/>
          <a:ext cx="883920" cy="3352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5"/>
  <sheetViews>
    <sheetView showGridLines="0" tabSelected="1" zoomScaleNormal="100" workbookViewId="0"/>
  </sheetViews>
  <sheetFormatPr defaultColWidth="8.59765625" defaultRowHeight="13.2"/>
  <cols>
    <col min="1" max="1" width="1.59765625" style="4" customWidth="1"/>
    <col min="2" max="2" width="11.59765625" style="4" customWidth="1"/>
    <col min="3" max="3" width="8.59765625" style="21" customWidth="1"/>
    <col min="4" max="4" width="8.59765625" style="4" customWidth="1"/>
    <col min="5" max="5" width="8.59765625" style="34" customWidth="1"/>
    <col min="6" max="6" width="8.59765625" style="4" customWidth="1"/>
    <col min="7" max="16384" width="8.59765625" style="4"/>
  </cols>
  <sheetData>
    <row r="1" spans="2:17" ht="23.4">
      <c r="B1" s="41" t="s">
        <v>41</v>
      </c>
      <c r="C1" s="41"/>
      <c r="D1" s="41"/>
      <c r="E1" s="38"/>
    </row>
    <row r="2" spans="2:17" ht="4.5" customHeight="1">
      <c r="B2" s="5"/>
      <c r="C2" s="5"/>
      <c r="D2" s="5"/>
      <c r="E2" s="33"/>
    </row>
    <row r="3" spans="2:17">
      <c r="B3" s="4" t="s">
        <v>23</v>
      </c>
      <c r="C3" s="4"/>
      <c r="E3" s="4"/>
      <c r="F3" s="3"/>
      <c r="G3" s="3"/>
      <c r="H3" s="3"/>
      <c r="Q3" s="3"/>
    </row>
    <row r="4" spans="2:17">
      <c r="C4" s="4"/>
      <c r="E4" s="4"/>
      <c r="F4" s="3"/>
      <c r="G4" s="3"/>
      <c r="H4" s="3" t="s">
        <v>45</v>
      </c>
      <c r="K4" s="16"/>
    </row>
    <row r="5" spans="2:17" ht="2.25" customHeight="1" thickBot="1">
      <c r="C5" s="4"/>
      <c r="E5" s="4"/>
    </row>
    <row r="6" spans="2:17" ht="16.5" customHeight="1">
      <c r="B6" s="1" t="s">
        <v>5</v>
      </c>
      <c r="C6" s="80" t="s">
        <v>25</v>
      </c>
      <c r="D6" s="81"/>
      <c r="E6" s="81"/>
      <c r="F6" s="81"/>
      <c r="G6" s="81"/>
      <c r="H6" s="81"/>
      <c r="I6" s="16"/>
    </row>
    <row r="7" spans="2:17" s="32" customFormat="1" ht="16.5" customHeight="1">
      <c r="B7" s="31" t="s">
        <v>6</v>
      </c>
      <c r="C7" s="88" t="s">
        <v>26</v>
      </c>
      <c r="D7" s="88"/>
      <c r="E7" s="88" t="s">
        <v>27</v>
      </c>
      <c r="F7" s="88"/>
      <c r="G7" s="88" t="s">
        <v>20</v>
      </c>
      <c r="H7" s="89"/>
      <c r="I7" s="61"/>
    </row>
    <row r="8" spans="2:17" ht="16.5" customHeight="1" thickBot="1">
      <c r="B8" s="42" t="s">
        <v>7</v>
      </c>
      <c r="C8" s="43" t="s">
        <v>1</v>
      </c>
      <c r="D8" s="43" t="s">
        <v>2</v>
      </c>
      <c r="E8" s="43" t="s">
        <v>1</v>
      </c>
      <c r="F8" s="43" t="s">
        <v>2</v>
      </c>
      <c r="G8" s="43" t="s">
        <v>1</v>
      </c>
      <c r="H8" s="59" t="s">
        <v>2</v>
      </c>
      <c r="I8" s="16"/>
    </row>
    <row r="9" spans="2:17" s="34" customFormat="1" ht="16.5" customHeight="1">
      <c r="B9" s="35" t="s">
        <v>51</v>
      </c>
      <c r="C9" s="48">
        <v>259</v>
      </c>
      <c r="D9" s="49">
        <v>66944</v>
      </c>
      <c r="E9" s="69" t="s">
        <v>53</v>
      </c>
      <c r="F9" s="49">
        <v>15138</v>
      </c>
      <c r="G9" s="50">
        <v>259</v>
      </c>
      <c r="H9" s="60">
        <v>76318</v>
      </c>
      <c r="I9" s="36"/>
    </row>
    <row r="10" spans="2:17" s="34" customFormat="1" ht="11.25" customHeight="1">
      <c r="B10" s="68" t="s">
        <v>52</v>
      </c>
      <c r="C10" s="48">
        <v>242</v>
      </c>
      <c r="D10" s="49">
        <v>80187</v>
      </c>
      <c r="E10" s="69" t="s">
        <v>53</v>
      </c>
      <c r="F10" s="49">
        <v>21550</v>
      </c>
      <c r="G10" s="50">
        <v>242</v>
      </c>
      <c r="H10" s="60">
        <v>101737</v>
      </c>
      <c r="I10" s="36"/>
    </row>
    <row r="11" spans="2:17" s="34" customFormat="1" ht="11.25" customHeight="1">
      <c r="B11" s="68" t="s">
        <v>54</v>
      </c>
      <c r="C11" s="48">
        <v>226</v>
      </c>
      <c r="D11" s="49">
        <v>96222</v>
      </c>
      <c r="E11" s="69" t="s">
        <v>53</v>
      </c>
      <c r="F11" s="49">
        <v>18840</v>
      </c>
      <c r="G11" s="50">
        <f>C11</f>
        <v>226</v>
      </c>
      <c r="H11" s="60">
        <f>D11+F11</f>
        <v>115062</v>
      </c>
      <c r="I11" s="36"/>
    </row>
    <row r="12" spans="2:17" ht="2.25" customHeight="1" thickBot="1">
      <c r="B12" s="15"/>
      <c r="C12" s="70"/>
      <c r="D12" s="56"/>
      <c r="E12" s="56"/>
      <c r="F12" s="56"/>
      <c r="G12" s="56"/>
      <c r="H12" s="56"/>
      <c r="I12" s="36"/>
      <c r="J12" s="34"/>
    </row>
    <row r="13" spans="2:17" ht="2.25" customHeight="1">
      <c r="C13" s="34"/>
      <c r="D13" s="34"/>
      <c r="F13" s="34"/>
      <c r="G13" s="71"/>
      <c r="H13" s="71"/>
      <c r="I13" s="34"/>
      <c r="J13" s="34"/>
    </row>
    <row r="14" spans="2:17" ht="11.25" customHeight="1">
      <c r="B14" s="4" t="s">
        <v>22</v>
      </c>
      <c r="C14" s="34"/>
      <c r="D14" s="34"/>
      <c r="F14" s="72"/>
      <c r="G14" s="72"/>
      <c r="H14" s="72"/>
      <c r="I14" s="34"/>
      <c r="J14" s="34"/>
      <c r="Q14" s="3"/>
    </row>
    <row r="15" spans="2:17" ht="2.25" customHeight="1" thickBot="1">
      <c r="C15" s="56"/>
      <c r="D15" s="56"/>
      <c r="E15" s="56"/>
      <c r="F15" s="56"/>
      <c r="G15" s="56"/>
      <c r="H15" s="56"/>
      <c r="I15" s="56"/>
      <c r="J15" s="56"/>
    </row>
    <row r="16" spans="2:17" ht="16.5" customHeight="1">
      <c r="B16" s="1" t="s">
        <v>5</v>
      </c>
      <c r="C16" s="82" t="s">
        <v>8</v>
      </c>
      <c r="D16" s="83"/>
      <c r="E16" s="83"/>
      <c r="F16" s="83"/>
      <c r="G16" s="83"/>
      <c r="H16" s="83"/>
      <c r="I16" s="83"/>
      <c r="J16" s="83"/>
      <c r="K16" s="84" t="s">
        <v>9</v>
      </c>
      <c r="L16" s="85"/>
      <c r="M16" s="16"/>
    </row>
    <row r="17" spans="2:13" s="32" customFormat="1" ht="16.5" customHeight="1">
      <c r="B17" s="31" t="s">
        <v>6</v>
      </c>
      <c r="C17" s="78" t="s">
        <v>29</v>
      </c>
      <c r="D17" s="78"/>
      <c r="E17" s="78" t="s">
        <v>30</v>
      </c>
      <c r="F17" s="78"/>
      <c r="G17" s="78" t="s">
        <v>31</v>
      </c>
      <c r="H17" s="78"/>
      <c r="I17" s="78" t="s">
        <v>20</v>
      </c>
      <c r="J17" s="79"/>
      <c r="K17" s="86"/>
      <c r="L17" s="87"/>
      <c r="M17" s="61"/>
    </row>
    <row r="18" spans="2:13" ht="16.5" customHeight="1" thickBot="1">
      <c r="B18" s="42" t="s">
        <v>7</v>
      </c>
      <c r="C18" s="73" t="s">
        <v>1</v>
      </c>
      <c r="D18" s="73" t="s">
        <v>2</v>
      </c>
      <c r="E18" s="73" t="s">
        <v>1</v>
      </c>
      <c r="F18" s="73" t="s">
        <v>2</v>
      </c>
      <c r="G18" s="73" t="s">
        <v>1</v>
      </c>
      <c r="H18" s="73" t="s">
        <v>2</v>
      </c>
      <c r="I18" s="73" t="s">
        <v>1</v>
      </c>
      <c r="J18" s="73" t="s">
        <v>2</v>
      </c>
      <c r="K18" s="43" t="s">
        <v>1</v>
      </c>
      <c r="L18" s="59" t="s">
        <v>2</v>
      </c>
      <c r="M18" s="16"/>
    </row>
    <row r="19" spans="2:13" s="34" customFormat="1" ht="16.5" customHeight="1">
      <c r="B19" s="35" t="s">
        <v>51</v>
      </c>
      <c r="C19" s="48">
        <v>360</v>
      </c>
      <c r="D19" s="49">
        <v>10296</v>
      </c>
      <c r="E19" s="49">
        <v>358</v>
      </c>
      <c r="F19" s="49">
        <v>1424</v>
      </c>
      <c r="G19" s="62">
        <v>358</v>
      </c>
      <c r="H19" s="62">
        <v>3472</v>
      </c>
      <c r="I19" s="49">
        <v>1076</v>
      </c>
      <c r="J19" s="51">
        <v>15192</v>
      </c>
      <c r="K19" s="49">
        <v>1076</v>
      </c>
      <c r="L19" s="49">
        <v>15192</v>
      </c>
      <c r="M19" s="36"/>
    </row>
    <row r="20" spans="2:13" s="34" customFormat="1" ht="16.5" customHeight="1">
      <c r="B20" s="68" t="s">
        <v>52</v>
      </c>
      <c r="C20" s="48">
        <v>273</v>
      </c>
      <c r="D20" s="49">
        <v>1899</v>
      </c>
      <c r="E20" s="49">
        <v>262</v>
      </c>
      <c r="F20" s="49">
        <v>412</v>
      </c>
      <c r="G20" s="49">
        <v>246</v>
      </c>
      <c r="H20" s="49">
        <v>824</v>
      </c>
      <c r="I20" s="49">
        <v>781</v>
      </c>
      <c r="J20" s="51">
        <v>3135</v>
      </c>
      <c r="K20" s="49">
        <v>1023</v>
      </c>
      <c r="L20" s="49">
        <v>104872</v>
      </c>
      <c r="M20" s="36"/>
    </row>
    <row r="21" spans="2:13" s="34" customFormat="1" ht="16.5" customHeight="1">
      <c r="B21" s="68" t="s">
        <v>54</v>
      </c>
      <c r="C21" s="48">
        <v>288</v>
      </c>
      <c r="D21" s="49">
        <v>3005</v>
      </c>
      <c r="E21" s="49">
        <v>287</v>
      </c>
      <c r="F21" s="49">
        <v>471</v>
      </c>
      <c r="G21" s="49">
        <v>274</v>
      </c>
      <c r="H21" s="49">
        <v>970</v>
      </c>
      <c r="I21" s="49">
        <f>C21+E21+G21</f>
        <v>849</v>
      </c>
      <c r="J21" s="51">
        <f>D21+F21+H21</f>
        <v>4446</v>
      </c>
      <c r="K21" s="49">
        <f>SUM(G11,I21)</f>
        <v>1075</v>
      </c>
      <c r="L21" s="49">
        <f>SUM(H11,J21)</f>
        <v>119508</v>
      </c>
      <c r="M21" s="36"/>
    </row>
    <row r="22" spans="2:13" ht="2.25" customHeight="1" thickBot="1">
      <c r="B22" s="15"/>
      <c r="C22" s="25"/>
      <c r="D22" s="15"/>
      <c r="E22" s="15"/>
      <c r="F22" s="15"/>
      <c r="G22" s="15"/>
      <c r="H22" s="15"/>
      <c r="I22" s="15"/>
      <c r="J22" s="44"/>
      <c r="K22" s="15"/>
      <c r="L22" s="15"/>
    </row>
    <row r="23" spans="2:13" ht="2.25" customHeight="1">
      <c r="B23" s="6"/>
      <c r="C23" s="7"/>
      <c r="D23" s="2"/>
      <c r="E23" s="4"/>
    </row>
    <row r="24" spans="2:13">
      <c r="B24" s="8" t="s">
        <v>21</v>
      </c>
      <c r="C24" s="9"/>
      <c r="D24" s="2"/>
      <c r="E24" s="4"/>
    </row>
    <row r="25" spans="2:13">
      <c r="B25" s="23" t="s">
        <v>24</v>
      </c>
    </row>
    <row r="26" spans="2:13">
      <c r="B26" s="23" t="s">
        <v>28</v>
      </c>
    </row>
    <row r="27" spans="2:13">
      <c r="B27" s="16"/>
      <c r="C27" s="22"/>
      <c r="D27" s="16"/>
    </row>
    <row r="28" spans="2:13">
      <c r="B28" s="10"/>
      <c r="C28" s="24"/>
      <c r="D28" s="10"/>
    </row>
    <row r="29" spans="2:13">
      <c r="B29" s="10"/>
      <c r="C29" s="24"/>
      <c r="D29" s="10"/>
    </row>
    <row r="30" spans="2:13">
      <c r="B30" s="10"/>
      <c r="C30" s="24"/>
      <c r="D30" s="10"/>
    </row>
    <row r="31" spans="2:13">
      <c r="B31" s="10"/>
      <c r="C31" s="24"/>
      <c r="D31" s="10"/>
    </row>
    <row r="32" spans="2:13">
      <c r="B32" s="10"/>
      <c r="C32" s="24"/>
      <c r="D32" s="10"/>
    </row>
    <row r="33" spans="2:4">
      <c r="B33" s="10"/>
      <c r="C33" s="24"/>
      <c r="D33" s="10"/>
    </row>
    <row r="35" spans="2:4">
      <c r="B35" s="10"/>
      <c r="C35" s="24"/>
      <c r="D35" s="10"/>
    </row>
  </sheetData>
  <mergeCells count="10">
    <mergeCell ref="E17:F17"/>
    <mergeCell ref="I17:J17"/>
    <mergeCell ref="C6:H6"/>
    <mergeCell ref="G17:H17"/>
    <mergeCell ref="C16:J16"/>
    <mergeCell ref="K16:L17"/>
    <mergeCell ref="C7:D7"/>
    <mergeCell ref="E7:F7"/>
    <mergeCell ref="G7:H7"/>
    <mergeCell ref="C17:D17"/>
  </mergeCells>
  <phoneticPr fontId="15"/>
  <pageMargins left="0.75" right="0.75" top="1" bottom="1" header="0.51200000000000001" footer="0.51200000000000001"/>
  <pageSetup paperSize="9" scale="81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24"/>
  <sheetViews>
    <sheetView showGridLines="0" zoomScaleNormal="100" workbookViewId="0"/>
  </sheetViews>
  <sheetFormatPr defaultColWidth="9" defaultRowHeight="14.4"/>
  <cols>
    <col min="1" max="1" width="1.59765625" style="17" customWidth="1"/>
    <col min="2" max="2" width="11.69921875" style="17" customWidth="1"/>
    <col min="3" max="10" width="8.59765625" style="17" customWidth="1"/>
    <col min="11" max="11" width="7" style="17" bestFit="1" customWidth="1"/>
    <col min="12" max="12" width="5.19921875" style="17" bestFit="1" customWidth="1"/>
    <col min="13" max="13" width="7" style="17" bestFit="1" customWidth="1"/>
    <col min="14" max="14" width="5.19921875" style="17" bestFit="1" customWidth="1"/>
    <col min="15" max="15" width="6.09765625" style="17" bestFit="1" customWidth="1"/>
    <col min="16" max="16" width="5.19921875" style="17" bestFit="1" customWidth="1"/>
    <col min="17" max="17" width="8.59765625" style="17" customWidth="1"/>
    <col min="18" max="16384" width="9" style="17"/>
  </cols>
  <sheetData>
    <row r="1" spans="2:17" ht="23.4"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</row>
    <row r="2" spans="2:17" ht="4.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2:17" s="4" customFormat="1" ht="13.2">
      <c r="B3" s="4" t="s">
        <v>32</v>
      </c>
      <c r="F3" s="3"/>
      <c r="G3" s="3"/>
      <c r="H3" s="3"/>
      <c r="Q3" s="3"/>
    </row>
    <row r="4" spans="2:17" s="4" customFormat="1" ht="13.2">
      <c r="F4" s="3"/>
      <c r="G4" s="3"/>
      <c r="H4" s="3"/>
      <c r="J4" s="3" t="s">
        <v>45</v>
      </c>
    </row>
    <row r="5" spans="2:17" s="4" customFormat="1" ht="4.5" customHeight="1" thickBot="1"/>
    <row r="6" spans="2:17" s="4" customFormat="1" ht="16.5" customHeight="1">
      <c r="B6" s="11" t="s">
        <v>11</v>
      </c>
      <c r="C6" s="92" t="s">
        <v>0</v>
      </c>
      <c r="D6" s="92"/>
      <c r="E6" s="92" t="s">
        <v>3</v>
      </c>
      <c r="F6" s="92"/>
      <c r="G6" s="92" t="s">
        <v>4</v>
      </c>
      <c r="H6" s="92"/>
      <c r="I6" s="92" t="s">
        <v>12</v>
      </c>
      <c r="J6" s="93"/>
    </row>
    <row r="7" spans="2:17" s="4" customFormat="1" ht="16.5" customHeight="1">
      <c r="B7" s="12" t="s">
        <v>13</v>
      </c>
      <c r="C7" s="13" t="s">
        <v>14</v>
      </c>
      <c r="D7" s="13" t="s">
        <v>15</v>
      </c>
      <c r="E7" s="13" t="s">
        <v>14</v>
      </c>
      <c r="F7" s="13" t="s">
        <v>15</v>
      </c>
      <c r="G7" s="13" t="s">
        <v>14</v>
      </c>
      <c r="H7" s="13" t="s">
        <v>15</v>
      </c>
      <c r="I7" s="13" t="s">
        <v>14</v>
      </c>
      <c r="J7" s="14" t="s">
        <v>15</v>
      </c>
    </row>
    <row r="8" spans="2:17" s="34" customFormat="1" ht="16.5" customHeight="1">
      <c r="B8" s="45" t="s">
        <v>51</v>
      </c>
      <c r="C8" s="52">
        <v>97</v>
      </c>
      <c r="D8" s="53">
        <v>6130</v>
      </c>
      <c r="E8" s="53">
        <v>0</v>
      </c>
      <c r="F8" s="53">
        <v>0</v>
      </c>
      <c r="G8" s="64">
        <v>1</v>
      </c>
      <c r="H8" s="64">
        <v>100</v>
      </c>
      <c r="I8" s="53">
        <v>98</v>
      </c>
      <c r="J8" s="53">
        <v>6230</v>
      </c>
    </row>
    <row r="9" spans="2:17" s="34" customFormat="1" ht="16.5" customHeight="1">
      <c r="B9" s="68" t="s">
        <v>52</v>
      </c>
      <c r="C9" s="54">
        <v>59</v>
      </c>
      <c r="D9" s="49">
        <v>6018</v>
      </c>
      <c r="E9" s="49">
        <v>4</v>
      </c>
      <c r="F9" s="49">
        <v>40</v>
      </c>
      <c r="G9" s="49">
        <v>0</v>
      </c>
      <c r="H9" s="49">
        <v>0</v>
      </c>
      <c r="I9" s="49">
        <f>SUM(C9,E9,G9)</f>
        <v>63</v>
      </c>
      <c r="J9" s="49">
        <f>SUM(D9,F9,H9)</f>
        <v>6058</v>
      </c>
    </row>
    <row r="10" spans="2:17" s="34" customFormat="1" ht="16.5" customHeight="1">
      <c r="B10" s="68" t="s">
        <v>54</v>
      </c>
      <c r="C10" s="54">
        <v>220</v>
      </c>
      <c r="D10" s="49">
        <v>4261</v>
      </c>
      <c r="E10" s="49">
        <v>3</v>
      </c>
      <c r="F10" s="49">
        <v>90</v>
      </c>
      <c r="G10" s="49">
        <v>4</v>
      </c>
      <c r="H10" s="49">
        <v>46</v>
      </c>
      <c r="I10" s="49">
        <f>SUM(C10,E10,G10)</f>
        <v>227</v>
      </c>
      <c r="J10" s="49">
        <f>SUM(D10,F10,H10)</f>
        <v>4397</v>
      </c>
    </row>
    <row r="11" spans="2:17" s="4" customFormat="1" ht="3.75" customHeight="1" thickBot="1">
      <c r="B11" s="15"/>
      <c r="C11" s="74"/>
      <c r="D11" s="56"/>
      <c r="E11" s="56"/>
      <c r="F11" s="56"/>
      <c r="G11" s="56"/>
      <c r="H11" s="56"/>
      <c r="I11" s="15"/>
      <c r="J11" s="15"/>
    </row>
    <row r="12" spans="2:17" s="4" customFormat="1" ht="13.5" customHeight="1">
      <c r="B12" s="4" t="s">
        <v>46</v>
      </c>
      <c r="C12" s="34"/>
      <c r="D12" s="34"/>
      <c r="E12" s="34"/>
      <c r="F12" s="34"/>
      <c r="G12" s="34"/>
      <c r="H12" s="34"/>
    </row>
    <row r="13" spans="2:17" s="4" customFormat="1" ht="4.5" customHeight="1" thickBot="1">
      <c r="C13" s="34"/>
      <c r="D13" s="34"/>
      <c r="E13" s="34"/>
      <c r="F13" s="34"/>
      <c r="G13" s="34"/>
      <c r="H13" s="34"/>
    </row>
    <row r="14" spans="2:17" s="4" customFormat="1" ht="16.5" customHeight="1">
      <c r="B14" s="11" t="s">
        <v>11</v>
      </c>
      <c r="C14" s="90" t="s">
        <v>43</v>
      </c>
      <c r="D14" s="90"/>
      <c r="E14" s="90" t="s">
        <v>42</v>
      </c>
      <c r="F14" s="91"/>
      <c r="G14" s="36"/>
      <c r="H14" s="36"/>
      <c r="I14" s="16"/>
      <c r="J14" s="16"/>
    </row>
    <row r="15" spans="2:17" s="4" customFormat="1" ht="16.5" customHeight="1">
      <c r="B15" s="12" t="s">
        <v>13</v>
      </c>
      <c r="C15" s="75" t="s">
        <v>14</v>
      </c>
      <c r="D15" s="75" t="s">
        <v>15</v>
      </c>
      <c r="E15" s="75" t="s">
        <v>14</v>
      </c>
      <c r="F15" s="76" t="s">
        <v>15</v>
      </c>
      <c r="G15" s="36"/>
      <c r="H15" s="36"/>
      <c r="I15" s="16"/>
      <c r="J15" s="16"/>
    </row>
    <row r="16" spans="2:17" s="34" customFormat="1" ht="16.5" customHeight="1">
      <c r="B16" s="45" t="s">
        <v>51</v>
      </c>
      <c r="C16" s="52">
        <v>1</v>
      </c>
      <c r="D16" s="53">
        <v>160</v>
      </c>
      <c r="E16" s="67">
        <v>29</v>
      </c>
      <c r="F16" s="50">
        <v>89</v>
      </c>
      <c r="G16" s="36"/>
      <c r="H16" s="36"/>
      <c r="I16" s="36"/>
      <c r="J16" s="36"/>
    </row>
    <row r="17" spans="2:10" s="34" customFormat="1" ht="16.5" customHeight="1">
      <c r="B17" s="68" t="s">
        <v>52</v>
      </c>
      <c r="C17" s="54">
        <v>42</v>
      </c>
      <c r="D17" s="49">
        <v>3293</v>
      </c>
      <c r="E17" s="49">
        <v>77</v>
      </c>
      <c r="F17" s="50">
        <v>1760</v>
      </c>
      <c r="G17" s="36"/>
      <c r="H17" s="36"/>
      <c r="I17" s="36"/>
      <c r="J17" s="36"/>
    </row>
    <row r="18" spans="2:10" s="34" customFormat="1" ht="16.5" customHeight="1">
      <c r="B18" s="68" t="s">
        <v>54</v>
      </c>
      <c r="C18" s="54">
        <v>80</v>
      </c>
      <c r="D18" s="49">
        <v>4103</v>
      </c>
      <c r="E18" s="49">
        <v>92</v>
      </c>
      <c r="F18" s="50">
        <v>3910</v>
      </c>
      <c r="G18" s="36"/>
      <c r="H18" s="36"/>
      <c r="I18" s="36"/>
      <c r="J18" s="36"/>
    </row>
    <row r="19" spans="2:10" s="4" customFormat="1" ht="3.75" customHeight="1" thickBot="1">
      <c r="B19" s="15"/>
      <c r="C19" s="65"/>
      <c r="D19" s="15"/>
      <c r="E19" s="15"/>
      <c r="F19" s="15"/>
      <c r="G19" s="16"/>
      <c r="H19" s="16"/>
      <c r="I19" s="16"/>
      <c r="J19" s="16"/>
    </row>
    <row r="20" spans="2:10" s="4" customFormat="1" ht="3.75" customHeight="1">
      <c r="G20" s="16"/>
      <c r="H20" s="16"/>
      <c r="I20" s="16"/>
      <c r="J20" s="16"/>
    </row>
    <row r="21" spans="2:10" s="4" customFormat="1" ht="13.2">
      <c r="B21" s="8" t="s">
        <v>21</v>
      </c>
      <c r="C21" s="9"/>
      <c r="D21" s="2"/>
      <c r="G21" s="16"/>
      <c r="H21" s="16"/>
      <c r="I21" s="63"/>
      <c r="J21" s="63"/>
    </row>
    <row r="22" spans="2:10" s="4" customFormat="1" ht="13.2">
      <c r="B22" s="23" t="s">
        <v>24</v>
      </c>
      <c r="C22" s="21"/>
      <c r="E22" s="34"/>
    </row>
    <row r="23" spans="2:10" s="4" customFormat="1" ht="13.2">
      <c r="B23" s="23" t="s">
        <v>33</v>
      </c>
      <c r="C23" s="21"/>
      <c r="E23" s="34"/>
    </row>
    <row r="24" spans="2:10" s="4" customFormat="1" ht="13.2">
      <c r="B24" s="16"/>
      <c r="C24" s="22"/>
      <c r="D24" s="16"/>
      <c r="E24" s="34"/>
    </row>
  </sheetData>
  <mergeCells count="7">
    <mergeCell ref="C14:D14"/>
    <mergeCell ref="E14:F14"/>
    <mergeCell ref="I6:J6"/>
    <mergeCell ref="B1:Q1"/>
    <mergeCell ref="C6:D6"/>
    <mergeCell ref="E6:F6"/>
    <mergeCell ref="G6:H6"/>
  </mergeCells>
  <phoneticPr fontId="15"/>
  <pageMargins left="0.75" right="0.75" top="1" bottom="1" header="0.51200000000000001" footer="0.51200000000000001"/>
  <pageSetup paperSize="9" scale="72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28"/>
  <sheetViews>
    <sheetView showGridLines="0" zoomScaleNormal="100" workbookViewId="0"/>
  </sheetViews>
  <sheetFormatPr defaultColWidth="8.59765625" defaultRowHeight="13.2"/>
  <cols>
    <col min="1" max="1" width="1.59765625" style="4" customWidth="1"/>
    <col min="2" max="2" width="11.59765625" style="4" customWidth="1"/>
    <col min="3" max="8" width="8.796875" style="4" customWidth="1"/>
    <col min="9" max="9" width="8.59765625" style="4" customWidth="1"/>
    <col min="10" max="16384" width="8.59765625" style="4"/>
  </cols>
  <sheetData>
    <row r="1" spans="2:20" ht="23.4">
      <c r="B1" s="94"/>
      <c r="C1" s="94"/>
      <c r="D1" s="94"/>
      <c r="E1" s="95"/>
      <c r="F1" s="39"/>
    </row>
    <row r="2" spans="2:20" ht="4.5" customHeight="1">
      <c r="B2" s="5"/>
      <c r="C2" s="5"/>
      <c r="D2" s="5"/>
      <c r="E2" s="5"/>
      <c r="F2" s="5"/>
    </row>
    <row r="3" spans="2:20">
      <c r="B3" s="4" t="s">
        <v>34</v>
      </c>
      <c r="F3" s="3"/>
      <c r="T3" s="3"/>
    </row>
    <row r="4" spans="2:20">
      <c r="F4" s="3"/>
      <c r="H4" s="3" t="s">
        <v>45</v>
      </c>
      <c r="J4" s="3"/>
      <c r="K4" s="3"/>
    </row>
    <row r="5" spans="2:20" ht="2.25" customHeight="1" thickBot="1"/>
    <row r="6" spans="2:20" ht="16.5" customHeight="1">
      <c r="B6" s="11" t="s">
        <v>11</v>
      </c>
      <c r="C6" s="92" t="s">
        <v>35</v>
      </c>
      <c r="D6" s="92"/>
      <c r="E6" s="92" t="s">
        <v>36</v>
      </c>
      <c r="F6" s="92"/>
      <c r="G6" s="92" t="s">
        <v>12</v>
      </c>
      <c r="H6" s="93"/>
      <c r="I6" s="16"/>
    </row>
    <row r="7" spans="2:20" ht="16.5" customHeight="1">
      <c r="B7" s="12" t="s">
        <v>13</v>
      </c>
      <c r="C7" s="13" t="s">
        <v>14</v>
      </c>
      <c r="D7" s="13" t="s">
        <v>15</v>
      </c>
      <c r="E7" s="13" t="s">
        <v>14</v>
      </c>
      <c r="F7" s="13" t="s">
        <v>15</v>
      </c>
      <c r="G7" s="13" t="s">
        <v>14</v>
      </c>
      <c r="H7" s="14" t="s">
        <v>15</v>
      </c>
      <c r="I7" s="16"/>
    </row>
    <row r="8" spans="2:20" s="34" customFormat="1" ht="16.5" customHeight="1">
      <c r="B8" s="45" t="s">
        <v>51</v>
      </c>
      <c r="C8" s="54">
        <v>331</v>
      </c>
      <c r="D8" s="53">
        <v>25232</v>
      </c>
      <c r="E8" s="53">
        <v>16</v>
      </c>
      <c r="F8" s="53">
        <v>950</v>
      </c>
      <c r="G8" s="53">
        <v>376</v>
      </c>
      <c r="H8" s="53">
        <v>26574</v>
      </c>
      <c r="I8" s="36"/>
    </row>
    <row r="9" spans="2:20" s="34" customFormat="1" ht="16.5" customHeight="1">
      <c r="B9" s="68" t="s">
        <v>52</v>
      </c>
      <c r="C9" s="54">
        <v>370</v>
      </c>
      <c r="D9" s="49">
        <v>30352</v>
      </c>
      <c r="E9" s="49">
        <v>13</v>
      </c>
      <c r="F9" s="49">
        <v>590</v>
      </c>
      <c r="G9" s="49">
        <v>383</v>
      </c>
      <c r="H9" s="49">
        <v>30942</v>
      </c>
      <c r="I9" s="36"/>
    </row>
    <row r="10" spans="2:20" s="34" customFormat="1" ht="16.5" customHeight="1">
      <c r="B10" s="68" t="s">
        <v>54</v>
      </c>
      <c r="C10" s="54">
        <v>552</v>
      </c>
      <c r="D10" s="49">
        <v>29555</v>
      </c>
      <c r="E10" s="49">
        <v>20</v>
      </c>
      <c r="F10" s="49">
        <v>1520</v>
      </c>
      <c r="G10" s="49">
        <f>SUM(C10,E10)</f>
        <v>572</v>
      </c>
      <c r="H10" s="49">
        <f>SUM(D10,F10)</f>
        <v>31075</v>
      </c>
      <c r="I10" s="36"/>
    </row>
    <row r="11" spans="2:20" ht="3.75" customHeight="1" thickBot="1">
      <c r="B11" s="15"/>
      <c r="C11" s="74"/>
      <c r="D11" s="56"/>
      <c r="E11" s="56"/>
      <c r="F11" s="56"/>
      <c r="G11" s="56"/>
      <c r="H11" s="56"/>
    </row>
    <row r="12" spans="2:20" ht="3.75" customHeight="1">
      <c r="C12" s="34"/>
      <c r="D12" s="34"/>
      <c r="E12" s="34"/>
      <c r="F12" s="34"/>
      <c r="G12" s="34"/>
      <c r="H12" s="34"/>
    </row>
    <row r="13" spans="2:20" ht="13.8" thickBot="1">
      <c r="B13" s="4" t="s">
        <v>46</v>
      </c>
      <c r="C13" s="34"/>
      <c r="D13" s="34"/>
      <c r="E13" s="34"/>
      <c r="F13" s="34"/>
      <c r="G13" s="34"/>
      <c r="H13" s="34"/>
    </row>
    <row r="14" spans="2:20">
      <c r="B14" s="11" t="s">
        <v>11</v>
      </c>
      <c r="C14" s="90" t="s">
        <v>44</v>
      </c>
      <c r="D14" s="91"/>
      <c r="E14" s="36"/>
      <c r="F14" s="34"/>
      <c r="G14" s="34"/>
      <c r="H14" s="34"/>
    </row>
    <row r="15" spans="2:20">
      <c r="B15" s="12" t="s">
        <v>13</v>
      </c>
      <c r="C15" s="75" t="s">
        <v>14</v>
      </c>
      <c r="D15" s="76" t="s">
        <v>15</v>
      </c>
      <c r="E15" s="36"/>
      <c r="F15" s="34"/>
      <c r="G15" s="34"/>
      <c r="H15" s="34"/>
    </row>
    <row r="16" spans="2:20">
      <c r="B16" s="45" t="s">
        <v>51</v>
      </c>
      <c r="C16" s="66">
        <v>29</v>
      </c>
      <c r="D16" s="67">
        <v>392</v>
      </c>
      <c r="E16" s="34"/>
      <c r="F16" s="34"/>
      <c r="G16" s="34"/>
      <c r="H16" s="34"/>
    </row>
    <row r="17" spans="2:8">
      <c r="B17" s="68" t="s">
        <v>52</v>
      </c>
      <c r="C17" s="54">
        <v>13</v>
      </c>
      <c r="D17" s="50">
        <v>1700</v>
      </c>
      <c r="E17" s="34"/>
      <c r="F17" s="34"/>
      <c r="G17" s="34"/>
      <c r="H17" s="34"/>
    </row>
    <row r="18" spans="2:8">
      <c r="B18" s="68" t="s">
        <v>54</v>
      </c>
      <c r="C18" s="54">
        <v>17</v>
      </c>
      <c r="D18" s="50">
        <v>680</v>
      </c>
      <c r="E18" s="34"/>
      <c r="F18" s="34"/>
      <c r="G18" s="34"/>
      <c r="H18" s="34"/>
    </row>
    <row r="19" spans="2:8" ht="2.25" customHeight="1" thickBot="1">
      <c r="B19" s="15"/>
      <c r="C19" s="74"/>
      <c r="D19" s="56"/>
      <c r="E19" s="34"/>
      <c r="F19" s="34"/>
      <c r="G19" s="34"/>
      <c r="H19" s="34"/>
    </row>
    <row r="20" spans="2:8" ht="2.25" customHeight="1"/>
    <row r="21" spans="2:8">
      <c r="B21" s="8" t="s">
        <v>21</v>
      </c>
      <c r="C21" s="9"/>
      <c r="D21" s="2"/>
    </row>
    <row r="22" spans="2:8">
      <c r="B22" s="23" t="s">
        <v>24</v>
      </c>
      <c r="C22" s="21"/>
      <c r="E22" s="34"/>
    </row>
    <row r="23" spans="2:8">
      <c r="B23" s="23" t="s">
        <v>33</v>
      </c>
      <c r="C23" s="21"/>
      <c r="E23" s="34"/>
    </row>
    <row r="27" spans="2:8">
      <c r="D27" s="10"/>
      <c r="E27" s="10"/>
      <c r="F27" s="10"/>
    </row>
    <row r="28" spans="2:8">
      <c r="D28" s="10"/>
      <c r="E28" s="10"/>
      <c r="F28" s="10"/>
    </row>
  </sheetData>
  <mergeCells count="5">
    <mergeCell ref="B1:E1"/>
    <mergeCell ref="C6:D6"/>
    <mergeCell ref="E6:F6"/>
    <mergeCell ref="G6:H6"/>
    <mergeCell ref="C14:D14"/>
  </mergeCells>
  <phoneticPr fontId="15"/>
  <pageMargins left="0.75" right="0.75" top="1" bottom="1" header="0.51200000000000001" footer="0.51200000000000001"/>
  <pageSetup paperSize="9" scale="68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17"/>
  <sheetViews>
    <sheetView showGridLines="0" zoomScaleNormal="100" workbookViewId="0"/>
  </sheetViews>
  <sheetFormatPr defaultColWidth="9" defaultRowHeight="12.75" customHeight="1"/>
  <cols>
    <col min="1" max="1" width="1.59765625" style="17" customWidth="1"/>
    <col min="2" max="2" width="11.59765625" style="17" customWidth="1"/>
    <col min="3" max="3" width="7.59765625" style="17" customWidth="1"/>
    <col min="4" max="6" width="12.59765625" style="17" customWidth="1"/>
    <col min="7" max="7" width="8.09765625" style="17" bestFit="1" customWidth="1"/>
    <col min="8" max="8" width="5.19921875" style="17" bestFit="1" customWidth="1"/>
    <col min="9" max="9" width="7.09765625" style="17" bestFit="1" customWidth="1"/>
    <col min="10" max="10" width="5.19921875" style="17" bestFit="1" customWidth="1"/>
    <col min="11" max="11" width="7" style="17" bestFit="1" customWidth="1"/>
    <col min="12" max="12" width="5.19921875" style="17" bestFit="1" customWidth="1"/>
    <col min="13" max="13" width="8.09765625" style="17" customWidth="1"/>
    <col min="14" max="18" width="8.796875" style="17" customWidth="1"/>
    <col min="19" max="16384" width="9" style="17"/>
  </cols>
  <sheetData>
    <row r="1" spans="2:13" ht="23.4"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2:13" s="4" customFormat="1" ht="4.5" customHeight="1"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2:13" s="4" customFormat="1" ht="13.2">
      <c r="B3" s="26" t="s">
        <v>37</v>
      </c>
      <c r="E3" s="16"/>
      <c r="F3" s="16"/>
      <c r="M3" s="3"/>
    </row>
    <row r="4" spans="2:13" s="4" customFormat="1" ht="13.2">
      <c r="D4" s="29"/>
      <c r="E4" s="29"/>
      <c r="F4" s="29" t="s">
        <v>49</v>
      </c>
    </row>
    <row r="5" spans="2:13" s="4" customFormat="1" ht="2.25" customHeight="1" thickBot="1">
      <c r="B5" s="15"/>
      <c r="C5" s="15"/>
    </row>
    <row r="6" spans="2:13" s="4" customFormat="1" ht="21" customHeight="1">
      <c r="B6" s="18" t="s">
        <v>10</v>
      </c>
      <c r="C6" s="19" t="s">
        <v>16</v>
      </c>
      <c r="D6" s="37" t="s">
        <v>51</v>
      </c>
      <c r="E6" s="77" t="s">
        <v>55</v>
      </c>
      <c r="F6" s="77" t="s">
        <v>56</v>
      </c>
    </row>
    <row r="7" spans="2:13" s="4" customFormat="1" ht="18.75" customHeight="1">
      <c r="B7" s="96" t="s">
        <v>17</v>
      </c>
      <c r="C7" s="20" t="s">
        <v>18</v>
      </c>
      <c r="D7" s="57">
        <v>5995</v>
      </c>
      <c r="E7" s="57">
        <v>6003</v>
      </c>
      <c r="F7" s="57">
        <v>6099</v>
      </c>
    </row>
    <row r="8" spans="2:13" s="4" customFormat="1" ht="18.75" customHeight="1">
      <c r="B8" s="97"/>
      <c r="C8" s="46" t="s">
        <v>19</v>
      </c>
      <c r="D8" s="58">
        <v>30287</v>
      </c>
      <c r="E8" s="58">
        <v>36163</v>
      </c>
      <c r="F8" s="58">
        <v>38443</v>
      </c>
      <c r="I8" s="16"/>
    </row>
    <row r="9" spans="2:13" s="4" customFormat="1" ht="2.25" customHeight="1" thickBot="1">
      <c r="B9" s="15"/>
      <c r="C9" s="47"/>
      <c r="D9" s="15"/>
      <c r="E9" s="15"/>
      <c r="F9" s="15"/>
      <c r="G9" s="16"/>
      <c r="H9" s="16"/>
      <c r="I9" s="16"/>
    </row>
    <row r="10" spans="2:13" s="4" customFormat="1" ht="2.25" customHeight="1">
      <c r="G10" s="16"/>
      <c r="H10" s="16"/>
      <c r="I10" s="16"/>
    </row>
    <row r="11" spans="2:13" s="4" customFormat="1" ht="13.2">
      <c r="B11" s="8" t="s">
        <v>21</v>
      </c>
      <c r="C11" s="9"/>
      <c r="D11" s="2"/>
    </row>
    <row r="12" spans="2:13" s="4" customFormat="1" ht="13.2">
      <c r="B12" s="23" t="s">
        <v>24</v>
      </c>
      <c r="C12" s="21"/>
    </row>
    <row r="13" spans="2:13" s="4" customFormat="1" ht="13.2">
      <c r="B13" s="23" t="s">
        <v>47</v>
      </c>
      <c r="C13" s="21"/>
    </row>
    <row r="14" spans="2:13" s="4" customFormat="1" ht="12.75" customHeight="1">
      <c r="B14" s="23" t="s">
        <v>48</v>
      </c>
    </row>
    <row r="15" spans="2:13" s="4" customFormat="1" ht="12.75" customHeight="1"/>
    <row r="16" spans="2:13" s="4" customFormat="1" ht="12.75" customHeight="1"/>
    <row r="17" s="4" customFormat="1" ht="12.75" customHeight="1"/>
  </sheetData>
  <mergeCells count="2">
    <mergeCell ref="B1:M1"/>
    <mergeCell ref="B7:B8"/>
  </mergeCells>
  <phoneticPr fontId="15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13"/>
  <sheetViews>
    <sheetView showGridLines="0" zoomScaleNormal="100" workbookViewId="0"/>
  </sheetViews>
  <sheetFormatPr defaultColWidth="9" defaultRowHeight="14.4"/>
  <cols>
    <col min="1" max="1" width="1.59765625" style="17" customWidth="1"/>
    <col min="2" max="2" width="11.59765625" style="17" customWidth="1"/>
    <col min="3" max="3" width="7.59765625" style="17" customWidth="1"/>
    <col min="4" max="9" width="12.59765625" style="17" customWidth="1"/>
    <col min="10" max="16384" width="9" style="17"/>
  </cols>
  <sheetData>
    <row r="1" spans="2:13" ht="23.4">
      <c r="B1" s="98"/>
      <c r="C1" s="98"/>
      <c r="D1" s="98"/>
      <c r="E1" s="98"/>
      <c r="F1" s="95"/>
      <c r="G1" s="39"/>
      <c r="H1" s="39"/>
      <c r="I1" s="39"/>
    </row>
    <row r="2" spans="2:13" ht="4.5" customHeight="1">
      <c r="B2" s="27"/>
      <c r="C2" s="27"/>
      <c r="D2" s="27"/>
      <c r="E2" s="27"/>
      <c r="F2" s="27"/>
      <c r="G2" s="27"/>
      <c r="H2" s="27"/>
      <c r="I2" s="27"/>
    </row>
    <row r="3" spans="2:13" s="4" customFormat="1" ht="13.2">
      <c r="B3" s="26" t="s">
        <v>38</v>
      </c>
      <c r="E3" s="16"/>
      <c r="F3" s="16"/>
      <c r="M3" s="3"/>
    </row>
    <row r="4" spans="2:13" s="4" customFormat="1" ht="13.2">
      <c r="D4" s="29"/>
      <c r="E4" s="29"/>
      <c r="F4" s="29" t="s">
        <v>49</v>
      </c>
    </row>
    <row r="5" spans="2:13" s="4" customFormat="1" ht="2.25" customHeight="1" thickBot="1">
      <c r="B5" s="15"/>
      <c r="C5" s="15"/>
    </row>
    <row r="6" spans="2:13" s="4" customFormat="1" ht="21" customHeight="1">
      <c r="B6" s="18" t="s">
        <v>10</v>
      </c>
      <c r="C6" s="19" t="s">
        <v>16</v>
      </c>
      <c r="D6" s="37" t="s">
        <v>51</v>
      </c>
      <c r="E6" s="77" t="s">
        <v>55</v>
      </c>
      <c r="F6" s="77" t="s">
        <v>56</v>
      </c>
    </row>
    <row r="7" spans="2:13" s="4" customFormat="1" ht="18.75" customHeight="1">
      <c r="B7" s="96" t="s">
        <v>17</v>
      </c>
      <c r="C7" s="20" t="s">
        <v>18</v>
      </c>
      <c r="D7" s="34">
        <v>33</v>
      </c>
      <c r="E7" s="34">
        <v>28</v>
      </c>
      <c r="F7" s="34">
        <v>35</v>
      </c>
    </row>
    <row r="8" spans="2:13" s="4" customFormat="1" ht="18.75" customHeight="1">
      <c r="B8" s="97"/>
      <c r="C8" s="46" t="s">
        <v>19</v>
      </c>
      <c r="D8" s="55">
        <v>1744</v>
      </c>
      <c r="E8" s="55">
        <v>1398</v>
      </c>
      <c r="F8" s="55">
        <v>2053</v>
      </c>
      <c r="I8" s="16"/>
    </row>
    <row r="9" spans="2:13" s="4" customFormat="1" ht="2.25" customHeight="1" thickBot="1">
      <c r="B9" s="15"/>
      <c r="C9" s="47"/>
      <c r="D9" s="56"/>
      <c r="E9" s="15"/>
      <c r="F9" s="15"/>
      <c r="G9" s="16"/>
      <c r="H9" s="16"/>
      <c r="I9" s="16"/>
    </row>
    <row r="10" spans="2:13" s="4" customFormat="1" ht="2.25" customHeight="1">
      <c r="G10" s="16"/>
      <c r="H10" s="16"/>
      <c r="I10" s="16"/>
    </row>
    <row r="11" spans="2:13" s="4" customFormat="1" ht="13.2">
      <c r="B11" s="8" t="s">
        <v>21</v>
      </c>
      <c r="C11" s="9"/>
      <c r="D11" s="2"/>
    </row>
    <row r="12" spans="2:13" s="4" customFormat="1" ht="13.2">
      <c r="B12" s="23" t="s">
        <v>24</v>
      </c>
      <c r="C12" s="21"/>
    </row>
    <row r="13" spans="2:13" s="4" customFormat="1" ht="13.2">
      <c r="B13" s="23" t="s">
        <v>33</v>
      </c>
      <c r="C13" s="21"/>
      <c r="E13" s="34"/>
      <c r="F13" s="34"/>
    </row>
  </sheetData>
  <mergeCells count="2">
    <mergeCell ref="B1:F1"/>
    <mergeCell ref="B7:B8"/>
  </mergeCells>
  <phoneticPr fontId="15"/>
  <pageMargins left="0.75" right="0.75" top="1" bottom="1" header="0.51200000000000001" footer="0.51200000000000001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13"/>
  <sheetViews>
    <sheetView showGridLines="0" zoomScaleNormal="100" workbookViewId="0"/>
  </sheetViews>
  <sheetFormatPr defaultColWidth="9" defaultRowHeight="14.4"/>
  <cols>
    <col min="1" max="1" width="1.59765625" style="17" customWidth="1"/>
    <col min="2" max="2" width="11.59765625" style="17" customWidth="1"/>
    <col min="3" max="3" width="7.59765625" style="17" customWidth="1"/>
    <col min="4" max="4" width="12.59765625" style="17" customWidth="1"/>
    <col min="5" max="9" width="12.5" style="17" customWidth="1"/>
    <col min="10" max="16384" width="9" style="17"/>
  </cols>
  <sheetData>
    <row r="1" spans="2:13" ht="24" customHeight="1">
      <c r="B1" s="99"/>
      <c r="C1" s="99"/>
      <c r="D1" s="99"/>
      <c r="E1" s="99"/>
      <c r="F1" s="99"/>
      <c r="G1" s="40"/>
      <c r="H1" s="40"/>
      <c r="I1" s="40"/>
      <c r="J1" s="28"/>
    </row>
    <row r="2" spans="2:13" ht="4.5" customHeight="1">
      <c r="B2" s="30"/>
      <c r="C2" s="30"/>
      <c r="D2" s="30"/>
      <c r="E2" s="30"/>
      <c r="F2" s="30"/>
      <c r="G2" s="30"/>
      <c r="H2" s="30"/>
      <c r="I2" s="30"/>
      <c r="J2" s="30"/>
    </row>
    <row r="3" spans="2:13" s="4" customFormat="1" ht="13.2">
      <c r="B3" s="26" t="s">
        <v>39</v>
      </c>
      <c r="E3" s="16"/>
      <c r="F3" s="16"/>
      <c r="M3" s="3"/>
    </row>
    <row r="4" spans="2:13" s="4" customFormat="1" ht="13.2">
      <c r="D4" s="29"/>
      <c r="E4" s="29"/>
      <c r="F4" s="29" t="s">
        <v>49</v>
      </c>
    </row>
    <row r="5" spans="2:13" s="4" customFormat="1" ht="2.25" customHeight="1" thickBot="1">
      <c r="B5" s="15"/>
      <c r="C5" s="15"/>
    </row>
    <row r="6" spans="2:13" s="4" customFormat="1" ht="21" customHeight="1">
      <c r="B6" s="18" t="s">
        <v>10</v>
      </c>
      <c r="C6" s="19" t="s">
        <v>16</v>
      </c>
      <c r="D6" s="37" t="s">
        <v>51</v>
      </c>
      <c r="E6" s="77" t="s">
        <v>55</v>
      </c>
      <c r="F6" s="77" t="s">
        <v>56</v>
      </c>
    </row>
    <row r="7" spans="2:13" s="4" customFormat="1" ht="18.75" customHeight="1">
      <c r="B7" s="96" t="s">
        <v>17</v>
      </c>
      <c r="C7" s="20" t="s">
        <v>18</v>
      </c>
      <c r="D7" s="34">
        <v>180</v>
      </c>
      <c r="E7" s="34">
        <v>80</v>
      </c>
      <c r="F7" s="34">
        <v>131</v>
      </c>
    </row>
    <row r="8" spans="2:13" s="4" customFormat="1" ht="18.75" customHeight="1">
      <c r="B8" s="97"/>
      <c r="C8" s="46" t="s">
        <v>19</v>
      </c>
      <c r="D8" s="55">
        <v>9040</v>
      </c>
      <c r="E8" s="55">
        <v>4984</v>
      </c>
      <c r="F8" s="55">
        <v>9629</v>
      </c>
      <c r="I8" s="16"/>
    </row>
    <row r="9" spans="2:13" s="4" customFormat="1" ht="1.5" customHeight="1" thickBot="1">
      <c r="B9" s="15"/>
      <c r="C9" s="47"/>
      <c r="D9" s="15"/>
      <c r="E9" s="15"/>
      <c r="F9" s="15"/>
      <c r="G9" s="16"/>
      <c r="H9" s="16"/>
      <c r="I9" s="16"/>
    </row>
    <row r="10" spans="2:13" s="4" customFormat="1" ht="2.25" customHeight="1">
      <c r="G10" s="16"/>
      <c r="H10" s="16"/>
      <c r="I10" s="16"/>
    </row>
    <row r="11" spans="2:13" s="4" customFormat="1" ht="13.2">
      <c r="B11" s="8" t="s">
        <v>21</v>
      </c>
      <c r="C11" s="9"/>
      <c r="D11" s="2"/>
    </row>
    <row r="12" spans="2:13" s="4" customFormat="1" ht="13.2">
      <c r="B12" s="23" t="s">
        <v>24</v>
      </c>
      <c r="C12" s="21"/>
    </row>
    <row r="13" spans="2:13" s="4" customFormat="1" ht="13.2">
      <c r="B13" s="23" t="s">
        <v>33</v>
      </c>
      <c r="C13" s="21"/>
      <c r="E13" s="34"/>
      <c r="F13" s="34"/>
    </row>
  </sheetData>
  <mergeCells count="2">
    <mergeCell ref="B1:F1"/>
    <mergeCell ref="B7:B8"/>
  </mergeCells>
  <phoneticPr fontId="15"/>
  <pageMargins left="0.75" right="0.75" top="1" bottom="1" header="0.51200000000000001" footer="0.51200000000000001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4"/>
  <sheetViews>
    <sheetView showGridLines="0" zoomScaleNormal="100" workbookViewId="0"/>
  </sheetViews>
  <sheetFormatPr defaultColWidth="9" defaultRowHeight="14.4"/>
  <cols>
    <col min="1" max="1" width="1.59765625" style="17" customWidth="1"/>
    <col min="2" max="2" width="11.59765625" style="17" customWidth="1"/>
    <col min="3" max="3" width="7.59765625" style="17" customWidth="1"/>
    <col min="4" max="6" width="12.59765625" style="17" customWidth="1"/>
    <col min="7" max="9" width="7" style="17" bestFit="1" customWidth="1"/>
    <col min="10" max="12" width="5.796875" style="17" bestFit="1" customWidth="1"/>
    <col min="13" max="14" width="6.09765625" style="17" bestFit="1" customWidth="1"/>
    <col min="15" max="15" width="7.796875" style="17" customWidth="1"/>
    <col min="16" max="16384" width="9" style="17"/>
  </cols>
  <sheetData>
    <row r="1" spans="2:15" ht="23.4"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</row>
    <row r="2" spans="2:15" ht="4.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15" s="4" customFormat="1" ht="13.2">
      <c r="B3" s="26" t="s">
        <v>40</v>
      </c>
      <c r="E3" s="16"/>
      <c r="F3" s="16"/>
      <c r="M3" s="3"/>
    </row>
    <row r="4" spans="2:15" s="4" customFormat="1" ht="13.2">
      <c r="D4" s="29"/>
      <c r="E4" s="29"/>
      <c r="F4" s="29" t="s">
        <v>49</v>
      </c>
    </row>
    <row r="5" spans="2:15" s="4" customFormat="1" ht="2.25" customHeight="1" thickBot="1">
      <c r="B5" s="15"/>
      <c r="C5" s="15"/>
    </row>
    <row r="6" spans="2:15" s="4" customFormat="1" ht="21" customHeight="1">
      <c r="B6" s="18" t="s">
        <v>10</v>
      </c>
      <c r="C6" s="19" t="s">
        <v>16</v>
      </c>
      <c r="D6" s="37" t="s">
        <v>51</v>
      </c>
      <c r="E6" s="77" t="s">
        <v>55</v>
      </c>
      <c r="F6" s="77" t="s">
        <v>56</v>
      </c>
    </row>
    <row r="7" spans="2:15" s="4" customFormat="1" ht="18.75" customHeight="1">
      <c r="B7" s="96" t="s">
        <v>17</v>
      </c>
      <c r="C7" s="20" t="s">
        <v>18</v>
      </c>
      <c r="D7" s="34">
        <v>859</v>
      </c>
      <c r="E7" s="34">
        <v>1328</v>
      </c>
      <c r="F7" s="34">
        <v>1415</v>
      </c>
    </row>
    <row r="8" spans="2:15" s="4" customFormat="1" ht="18.75" customHeight="1">
      <c r="B8" s="97"/>
      <c r="C8" s="46" t="s">
        <v>19</v>
      </c>
      <c r="D8" s="55">
        <v>4299</v>
      </c>
      <c r="E8" s="55">
        <v>15181</v>
      </c>
      <c r="F8" s="55">
        <v>20165</v>
      </c>
      <c r="I8" s="16"/>
    </row>
    <row r="9" spans="2:15" s="4" customFormat="1" ht="2.25" customHeight="1" thickBot="1">
      <c r="B9" s="15"/>
      <c r="C9" s="47"/>
      <c r="D9" s="15"/>
      <c r="E9" s="15"/>
      <c r="F9" s="15"/>
      <c r="G9" s="16"/>
      <c r="H9" s="16"/>
      <c r="I9" s="16"/>
    </row>
    <row r="10" spans="2:15" s="4" customFormat="1" ht="2.25" customHeight="1">
      <c r="G10" s="16"/>
      <c r="H10" s="16"/>
      <c r="I10" s="16"/>
    </row>
    <row r="11" spans="2:15" s="4" customFormat="1" ht="13.2">
      <c r="B11" s="8" t="s">
        <v>21</v>
      </c>
      <c r="C11" s="9"/>
      <c r="D11" s="2"/>
    </row>
    <row r="12" spans="2:15" s="4" customFormat="1" ht="13.2">
      <c r="B12" s="23" t="s">
        <v>24</v>
      </c>
      <c r="C12" s="21"/>
    </row>
    <row r="13" spans="2:15" s="4" customFormat="1" ht="13.2">
      <c r="B13" s="23" t="s">
        <v>47</v>
      </c>
      <c r="C13" s="21"/>
    </row>
    <row r="14" spans="2:15">
      <c r="B14" s="23" t="s">
        <v>50</v>
      </c>
    </row>
  </sheetData>
  <mergeCells count="2">
    <mergeCell ref="B1:O1"/>
    <mergeCell ref="B7:B8"/>
  </mergeCells>
  <phoneticPr fontId="15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7</vt:i4>
      </vt:variant>
    </vt:vector>
  </HeadingPairs>
  <TitlesOfParts>
    <vt:vector baseType="lpstr" size="7">
      <vt:lpstr>16-19(1)陸上競技場</vt:lpstr>
      <vt:lpstr>(2)野球場</vt:lpstr>
      <vt:lpstr>(3)サッカー・ラグビー場</vt:lpstr>
      <vt:lpstr>(4)テニスコート</vt:lpstr>
      <vt:lpstr>(5)アーチェリー場</vt:lpstr>
      <vt:lpstr>(6)多目的運動場</vt:lpstr>
      <vt:lpstr>(7)クラブハウス（軽運動室）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2026-08-19T01:32:02Z</dcterms:created>
  <dcterms:modified xsi:type="dcterms:W3CDTF">2026-08-19T01:32:15Z</dcterms:modified>
</cp:coreProperties>
</file>