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1718D66-1E3C-4308-BFEC-DA5E8DE10598}" revIDLastSave="0" xr10:uidLastSave="{00000000-0000-0000-0000-000000000000}"/>
  <bookViews>
    <workbookView windowHeight="7884" windowWidth="23040" xWindow="32760" yWindow="32760"/>
  </bookViews>
  <sheets>
    <sheet r:id="rId1" name="16-38" sheetId="3"/>
  </sheets>
  <calcPr calcId="191029"/>
</workbook>
</file>

<file path=xl/calcChain.xml><?xml version="1.0" encoding="utf-8"?>
<calcChain xmlns="http://schemas.openxmlformats.org/spreadsheetml/2006/main">
  <c r="G9" i="3" l="1"/>
  <c r="F9" i="3"/>
  <c r="C9" i="3"/>
  <c r="E9" i="3"/>
  <c r="G21" i="3"/>
  <c r="G20" i="3"/>
  <c r="G19" i="3"/>
  <c r="G18" i="3"/>
  <c r="G17" i="3"/>
  <c r="G16" i="3"/>
  <c r="G15" i="3"/>
  <c r="G14" i="3"/>
  <c r="G13" i="3"/>
  <c r="G12" i="3"/>
  <c r="G11" i="3"/>
  <c r="G22" i="3"/>
  <c r="D9" i="3"/>
  <c r="E11" i="3"/>
  <c r="E12" i="3"/>
  <c r="E13" i="3"/>
  <c r="E14" i="3"/>
  <c r="E15" i="3"/>
  <c r="E16" i="3"/>
  <c r="E17" i="3"/>
  <c r="E18" i="3"/>
  <c r="E19" i="3"/>
  <c r="E20" i="3"/>
  <c r="E21" i="3"/>
  <c r="E22" i="3"/>
</calcChain>
</file>

<file path=xl/sharedStrings.xml><?xml version="1.0" encoding="utf-8"?>
<sst xmlns="http://schemas.openxmlformats.org/spreadsheetml/2006/main" count="27" uniqueCount="27">
  <si>
    <t>開館日数</t>
  </si>
  <si>
    <t>計</t>
  </si>
  <si>
    <t>１日平均
入場者数</t>
    <phoneticPr fontId="1"/>
  </si>
  <si>
    <t>大　人
（中学生以上）</t>
    <phoneticPr fontId="1"/>
  </si>
  <si>
    <t>小　人
（５歳以上）</t>
    <phoneticPr fontId="1"/>
  </si>
  <si>
    <t>（単位：人，日）</t>
    <rPh sb="6" eb="7">
      <t>ニチ</t>
    </rPh>
    <phoneticPr fontId="1"/>
  </si>
  <si>
    <t>年度・月別</t>
    <rPh sb="0" eb="1">
      <t>トシ</t>
    </rPh>
    <rPh sb="1" eb="2">
      <t>ド</t>
    </rPh>
    <rPh sb="3" eb="5">
      <t>ツキベツ</t>
    </rPh>
    <phoneticPr fontId="1"/>
  </si>
  <si>
    <r>
      <t xml:space="preserve">令和２年 </t>
    </r>
    <r>
      <rPr>
        <sz val="11"/>
        <rFont val="ＭＳ Ｐ明朝"/>
        <family val="1"/>
        <charset val="128"/>
      </rPr>
      <t>2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1"/>
  </si>
  <si>
    <r>
      <t xml:space="preserve">令和２年 </t>
    </r>
    <r>
      <rPr>
        <sz val="11"/>
        <rFont val="ＭＳ Ｐ明朝"/>
        <family val="1"/>
        <charset val="128"/>
      </rPr>
      <t>3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phoneticPr fontId="1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</si>
  <si>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5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2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</si>
  <si>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6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2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</si>
  <si>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7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2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</si>
  <si>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8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2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</si>
  <si>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9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2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</si>
  <si>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10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2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</si>
  <si>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11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2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</si>
  <si>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 xml:space="preserve"> 12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2"/>
  </si>
  <si>
    <t>１６-３８　三河武士のやかた家康館入場者数（月別、年度別）</t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</si>
  <si>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</si>
  <si>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</si>
  <si>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"/>
  </si>
  <si>
    <t>令和２年度</t>
    <rPh sb="0" eb="1">
      <t>レイ</t>
    </rPh>
    <rPh sb="1" eb="2">
      <t>ワ</t>
    </rPh>
    <rPh sb="3" eb="5">
      <t>ネンド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</si>
  <si>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"/>
  </si>
  <si>
    <t>令和６年 4月</t>
    <rPh sb="0" eb="2">
      <t>レイワ</t>
    </rPh>
    <rPh sb="3" eb="4">
      <t>ネン</t>
    </rPh>
    <phoneticPr fontId="2"/>
  </si>
  <si>
    <t>令和７年 1月</t>
    <rPh sb="0" eb="1">
      <t>レイ</t>
    </rPh>
    <rPh sb="1" eb="2">
      <t>カズ</t>
    </rPh>
    <rPh sb="3" eb="4">
      <t>ネン</t>
    </rPh>
    <phoneticPr fontId="1"/>
  </si>
  <si>
    <t>資料 : 文化振興課</t>
    <rPh sb="5" eb="7">
      <t>ブンカ</t>
    </rPh>
    <rPh sb="7" eb="9">
      <t>シンコウ</t>
    </rPh>
    <rPh sb="9" eb="10">
      <t>カ</t>
    </rPh>
    <phoneticPr fontId="1"/>
  </si>
  <si>
    <t>注 　 ：令和５年１月21日～令和６年１月８日までどうする家康岡崎大河ドラマ館として開館</t>
    <rPh sb="0" eb="1">
      <t>チュウ</t>
    </rPh>
    <rPh sb="5" eb="7">
      <t>レイワ</t>
    </rPh>
    <rPh sb="8" eb="9">
      <t>ネン</t>
    </rPh>
    <rPh sb="10" eb="11">
      <t>ガツ</t>
    </rPh>
    <rPh sb="13" eb="14">
      <t>ニチ</t>
    </rPh>
    <rPh sb="15" eb="17">
      <t>レイワ</t>
    </rPh>
    <rPh sb="18" eb="19">
      <t>ネン</t>
    </rPh>
    <rPh sb="20" eb="21">
      <t>ガツ</t>
    </rPh>
    <rPh sb="22" eb="23">
      <t>ニチ</t>
    </rPh>
    <rPh sb="29" eb="31">
      <t>イエヤス</t>
    </rPh>
    <rPh sb="31" eb="33">
      <t>オカザキ</t>
    </rPh>
    <rPh sb="33" eb="35">
      <t>タイガ</t>
    </rPh>
    <rPh sb="38" eb="39">
      <t>カン</t>
    </rPh>
    <rPh sb="42" eb="43">
      <t>カイ</t>
    </rPh>
    <rPh sb="43" eb="44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</si>
</sst>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 applyAlignment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7" fontId="4" fillId="2" borderId="0" xfId="0" applyNumberFormat="1" applyFont="1" applyFill="1" applyBorder="1" applyAlignment="1" applyProtection="1">
      <alignment vertical="center"/>
    </xf>
    <xf numFmtId="0" fontId="4" fillId="2" borderId="5" xfId="0" applyFont="1" applyFill="1" applyBorder="1" applyAlignment="1">
      <alignment vertical="center"/>
    </xf>
    <xf numFmtId="37" fontId="4" fillId="2" borderId="0" xfId="0" applyNumberFormat="1" applyFont="1" applyFill="1" applyAlignment="1" applyProtection="1">
      <alignment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7" fontId="4" fillId="2" borderId="6" xfId="0" applyNumberFormat="1" applyFont="1" applyFill="1" applyBorder="1" applyAlignment="1" applyProtection="1">
      <alignment vertical="center"/>
    </xf>
    <xf numFmtId="37" fontId="4" fillId="2" borderId="1" xfId="0" applyNumberFormat="1" applyFont="1" applyFill="1" applyBorder="1" applyAlignment="1" applyProtection="1">
      <alignment vertical="center"/>
    </xf>
    <xf numFmtId="37" fontId="4" fillId="2" borderId="0" xfId="0" applyNumberFormat="1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Alignment="1" applyProtection="1">
      <alignment vertical="center"/>
    </xf>
    <xf numFmtId="37" fontId="11" fillId="0" borderId="0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37" fontId="11" fillId="0" borderId="0" xfId="0" applyNumberFormat="1" applyFont="1" applyFill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4" fillId="2" borderId="0" xfId="0" applyNumberFormat="1" applyFont="1" applyFill="1" applyBorder="1" applyAlignment="1" applyProtection="1">
      <alignment horizontal="right"/>
    </xf>
    <xf numFmtId="37" fontId="11" fillId="0" borderId="0" xfId="0" applyNumberFormat="1" applyFont="1" applyFill="1" applyAlignment="1" applyProtection="1">
      <alignment horizontal="right"/>
    </xf>
    <xf numFmtId="37" fontId="11" fillId="0" borderId="0" xfId="0" applyNumberFormat="1" applyFont="1" applyFill="1" applyBorder="1" applyAlignment="1" applyProtection="1">
      <alignment horizontal="right"/>
    </xf>
    <xf numFmtId="49" fontId="4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50"/>
  <sheetViews>
    <sheetView showGridLines="0" tabSelected="1" defaultGridColor="0" colorId="22" zoomScaleNormal="100" workbookViewId="0"/>
  </sheetViews>
  <sheetFormatPr defaultColWidth="8.69921875" defaultRowHeight="13.2"/>
  <cols>
    <col min="1" max="1" width="1.59765625" style="1" customWidth="1"/>
    <col min="2" max="2" width="15.09765625" style="1" customWidth="1"/>
    <col min="3" max="7" width="14.09765625" style="1" customWidth="1"/>
    <col min="8" max="16384" width="8.69921875" style="1"/>
  </cols>
  <sheetData>
    <row r="1" spans="2:8" ht="23.4">
      <c r="B1" s="29" t="s">
        <v>17</v>
      </c>
      <c r="C1" s="29"/>
      <c r="D1" s="29"/>
      <c r="E1" s="29"/>
      <c r="F1" s="29"/>
      <c r="G1" s="29"/>
    </row>
    <row r="2" spans="2:8">
      <c r="G2" s="2" t="s">
        <v>5</v>
      </c>
    </row>
    <row r="3" spans="2:8" ht="2.25" customHeight="1" thickBot="1">
      <c r="B3" s="3"/>
      <c r="C3" s="3"/>
      <c r="D3" s="3"/>
      <c r="E3" s="3"/>
      <c r="F3" s="3"/>
      <c r="G3" s="3"/>
    </row>
    <row r="4" spans="2:8" ht="26.4">
      <c r="B4" s="4" t="s">
        <v>6</v>
      </c>
      <c r="C4" s="5" t="s">
        <v>3</v>
      </c>
      <c r="D4" s="6" t="s">
        <v>4</v>
      </c>
      <c r="E4" s="7" t="s">
        <v>1</v>
      </c>
      <c r="F4" s="7" t="s">
        <v>0</v>
      </c>
      <c r="G4" s="6" t="s">
        <v>2</v>
      </c>
    </row>
    <row r="5" spans="2:8">
      <c r="B5" s="8" t="s">
        <v>21</v>
      </c>
      <c r="C5" s="20">
        <v>29260</v>
      </c>
      <c r="D5" s="20">
        <v>4086</v>
      </c>
      <c r="E5" s="20">
        <v>33346</v>
      </c>
      <c r="F5" s="20">
        <v>183</v>
      </c>
      <c r="G5" s="9">
        <v>182.21857923497268</v>
      </c>
    </row>
    <row r="6" spans="2:8">
      <c r="B6" s="8" t="s">
        <v>18</v>
      </c>
      <c r="C6" s="20">
        <v>51992</v>
      </c>
      <c r="D6" s="20">
        <v>8932</v>
      </c>
      <c r="E6" s="20">
        <v>60924</v>
      </c>
      <c r="F6" s="20">
        <v>362</v>
      </c>
      <c r="G6" s="9">
        <v>168.29834254143645</v>
      </c>
    </row>
    <row r="7" spans="2:8">
      <c r="B7" s="8" t="s">
        <v>19</v>
      </c>
      <c r="C7" s="20">
        <v>34249</v>
      </c>
      <c r="D7" s="20">
        <v>5227</v>
      </c>
      <c r="E7" s="20">
        <v>39476</v>
      </c>
      <c r="F7" s="20">
        <v>150</v>
      </c>
      <c r="G7" s="9">
        <v>263.17333333333335</v>
      </c>
    </row>
    <row r="8" spans="2:8">
      <c r="B8" s="8" t="s">
        <v>20</v>
      </c>
      <c r="C8" s="20">
        <v>5144</v>
      </c>
      <c r="D8" s="20">
        <v>527</v>
      </c>
      <c r="E8" s="20">
        <v>5671</v>
      </c>
      <c r="F8" s="20">
        <v>9</v>
      </c>
      <c r="G8" s="21">
        <v>630.11111111111109</v>
      </c>
      <c r="H8" s="22"/>
    </row>
    <row r="9" spans="2:8">
      <c r="B9" s="13" t="s">
        <v>22</v>
      </c>
      <c r="C9" s="20">
        <f>SUM(C11:C22)</f>
        <v>88490</v>
      </c>
      <c r="D9" s="20">
        <f>SUM(D11:D22)</f>
        <v>9504</v>
      </c>
      <c r="E9" s="20">
        <f>SUM(C9:D9)</f>
        <v>97994</v>
      </c>
      <c r="F9" s="20">
        <f>SUM(F11:F22)</f>
        <v>362</v>
      </c>
      <c r="G9" s="21">
        <f>E9/F9</f>
        <v>270.70165745856355</v>
      </c>
    </row>
    <row r="10" spans="2:8" ht="4.5" customHeight="1">
      <c r="B10" s="10"/>
      <c r="C10" s="23"/>
      <c r="D10" s="23"/>
      <c r="E10" s="20"/>
      <c r="F10" s="20"/>
      <c r="G10" s="24"/>
    </row>
    <row r="11" spans="2:8">
      <c r="B11" s="12" t="s">
        <v>23</v>
      </c>
      <c r="C11" s="23">
        <v>10631</v>
      </c>
      <c r="D11" s="23">
        <v>753</v>
      </c>
      <c r="E11" s="20">
        <f>C11+D11</f>
        <v>11384</v>
      </c>
      <c r="F11" s="20">
        <v>30</v>
      </c>
      <c r="G11" s="25">
        <f>E11/F11</f>
        <v>379.46666666666664</v>
      </c>
    </row>
    <row r="12" spans="2:8">
      <c r="B12" s="12" t="s">
        <v>9</v>
      </c>
      <c r="C12" s="23">
        <v>9922</v>
      </c>
      <c r="D12" s="23">
        <v>875</v>
      </c>
      <c r="E12" s="20">
        <f t="shared" ref="E12:E22" si="0">C12+D12</f>
        <v>10797</v>
      </c>
      <c r="F12" s="20">
        <v>31</v>
      </c>
      <c r="G12" s="25">
        <f t="shared" ref="G12:G21" si="1">E12/F12</f>
        <v>348.29032258064518</v>
      </c>
    </row>
    <row r="13" spans="2:8">
      <c r="B13" s="12" t="s">
        <v>10</v>
      </c>
      <c r="C13" s="23">
        <v>6437</v>
      </c>
      <c r="D13" s="23">
        <v>661</v>
      </c>
      <c r="E13" s="20">
        <f t="shared" si="0"/>
        <v>7098</v>
      </c>
      <c r="F13" s="20">
        <v>30</v>
      </c>
      <c r="G13" s="25">
        <f t="shared" si="1"/>
        <v>236.6</v>
      </c>
    </row>
    <row r="14" spans="2:8">
      <c r="B14" s="12" t="s">
        <v>11</v>
      </c>
      <c r="C14" s="23">
        <v>5918</v>
      </c>
      <c r="D14" s="23">
        <v>1012</v>
      </c>
      <c r="E14" s="20">
        <f t="shared" si="0"/>
        <v>6930</v>
      </c>
      <c r="F14" s="20">
        <v>31</v>
      </c>
      <c r="G14" s="25">
        <f t="shared" si="1"/>
        <v>223.54838709677421</v>
      </c>
    </row>
    <row r="15" spans="2:8">
      <c r="B15" s="12" t="s">
        <v>12</v>
      </c>
      <c r="C15" s="23">
        <v>7624</v>
      </c>
      <c r="D15" s="23">
        <v>1209</v>
      </c>
      <c r="E15" s="20">
        <f t="shared" si="0"/>
        <v>8833</v>
      </c>
      <c r="F15" s="20">
        <v>31</v>
      </c>
      <c r="G15" s="25">
        <f t="shared" si="1"/>
        <v>284.93548387096774</v>
      </c>
    </row>
    <row r="16" spans="2:8">
      <c r="B16" s="12" t="s">
        <v>13</v>
      </c>
      <c r="C16" s="26">
        <v>6815</v>
      </c>
      <c r="D16" s="26">
        <v>635</v>
      </c>
      <c r="E16" s="20">
        <f t="shared" si="0"/>
        <v>7450</v>
      </c>
      <c r="F16" s="27">
        <v>30</v>
      </c>
      <c r="G16" s="25">
        <f t="shared" si="1"/>
        <v>248.33333333333334</v>
      </c>
      <c r="H16" s="30"/>
    </row>
    <row r="17" spans="2:8">
      <c r="B17" s="12" t="s">
        <v>14</v>
      </c>
      <c r="C17" s="26">
        <v>7526</v>
      </c>
      <c r="D17" s="26">
        <v>933</v>
      </c>
      <c r="E17" s="20">
        <f t="shared" si="0"/>
        <v>8459</v>
      </c>
      <c r="F17" s="27">
        <v>31</v>
      </c>
      <c r="G17" s="25">
        <f t="shared" si="1"/>
        <v>272.87096774193549</v>
      </c>
      <c r="H17" s="31"/>
    </row>
    <row r="18" spans="2:8">
      <c r="B18" s="12" t="s">
        <v>15</v>
      </c>
      <c r="C18" s="26">
        <v>7882</v>
      </c>
      <c r="D18" s="26">
        <v>536</v>
      </c>
      <c r="E18" s="20">
        <f t="shared" si="0"/>
        <v>8418</v>
      </c>
      <c r="F18" s="27">
        <v>30</v>
      </c>
      <c r="G18" s="25">
        <f t="shared" si="1"/>
        <v>280.60000000000002</v>
      </c>
      <c r="H18" s="31"/>
    </row>
    <row r="19" spans="2:8">
      <c r="B19" s="12" t="s">
        <v>16</v>
      </c>
      <c r="C19" s="26">
        <v>5146</v>
      </c>
      <c r="D19" s="26">
        <v>755</v>
      </c>
      <c r="E19" s="20">
        <f t="shared" si="0"/>
        <v>5901</v>
      </c>
      <c r="F19" s="27">
        <v>28</v>
      </c>
      <c r="G19" s="25">
        <f t="shared" si="1"/>
        <v>210.75</v>
      </c>
      <c r="H19" s="31"/>
    </row>
    <row r="20" spans="2:8">
      <c r="B20" s="12" t="s">
        <v>24</v>
      </c>
      <c r="C20" s="26">
        <v>6458</v>
      </c>
      <c r="D20" s="26">
        <v>730</v>
      </c>
      <c r="E20" s="20">
        <f t="shared" si="0"/>
        <v>7188</v>
      </c>
      <c r="F20" s="27">
        <v>31</v>
      </c>
      <c r="G20" s="25">
        <f t="shared" si="1"/>
        <v>231.87096774193549</v>
      </c>
      <c r="H20" s="31"/>
    </row>
    <row r="21" spans="2:8">
      <c r="B21" s="13" t="s">
        <v>7</v>
      </c>
      <c r="C21" s="26">
        <v>6339</v>
      </c>
      <c r="D21" s="26">
        <v>489</v>
      </c>
      <c r="E21" s="20">
        <f t="shared" si="0"/>
        <v>6828</v>
      </c>
      <c r="F21" s="27">
        <v>28</v>
      </c>
      <c r="G21" s="25">
        <f t="shared" si="1"/>
        <v>243.85714285714286</v>
      </c>
      <c r="H21" s="31"/>
    </row>
    <row r="22" spans="2:8">
      <c r="B22" s="13" t="s">
        <v>8</v>
      </c>
      <c r="C22" s="26">
        <v>7792</v>
      </c>
      <c r="D22" s="26">
        <v>916</v>
      </c>
      <c r="E22" s="27">
        <f t="shared" si="0"/>
        <v>8708</v>
      </c>
      <c r="F22" s="27">
        <v>31</v>
      </c>
      <c r="G22" s="25">
        <f>E22/F22</f>
        <v>280.90322580645159</v>
      </c>
      <c r="H22" s="31"/>
    </row>
    <row r="23" spans="2:8" ht="2.25" customHeight="1" thickBot="1">
      <c r="B23" s="14"/>
      <c r="C23" s="15"/>
      <c r="D23" s="16"/>
      <c r="E23" s="16"/>
      <c r="F23" s="16"/>
      <c r="G23" s="16"/>
    </row>
    <row r="24" spans="2:8" ht="2.25" customHeight="1"/>
    <row r="25" spans="2:8">
      <c r="B25" s="28" t="s">
        <v>25</v>
      </c>
      <c r="C25" s="17"/>
      <c r="D25" s="17"/>
      <c r="E25" s="17"/>
      <c r="F25" s="18"/>
    </row>
    <row r="26" spans="2:8">
      <c r="B26" s="1" t="s">
        <v>26</v>
      </c>
    </row>
    <row r="27" spans="2:8">
      <c r="C27" s="11"/>
      <c r="D27" s="11"/>
      <c r="E27" s="11"/>
      <c r="F27" s="11"/>
    </row>
    <row r="29" spans="2:8">
      <c r="E29" s="11"/>
      <c r="G29" s="19"/>
    </row>
    <row r="30" spans="2:8">
      <c r="E30" s="11"/>
      <c r="G30" s="19"/>
    </row>
    <row r="31" spans="2:8">
      <c r="E31" s="11"/>
      <c r="G31" s="19"/>
    </row>
    <row r="32" spans="2:8">
      <c r="E32" s="11"/>
      <c r="G32" s="19"/>
    </row>
    <row r="33" spans="5:7">
      <c r="E33" s="11"/>
      <c r="G33" s="19"/>
    </row>
    <row r="34" spans="5:7">
      <c r="E34" s="11"/>
      <c r="G34" s="19"/>
    </row>
    <row r="35" spans="5:7">
      <c r="E35" s="11"/>
      <c r="G35" s="19"/>
    </row>
    <row r="36" spans="5:7">
      <c r="E36" s="11"/>
      <c r="G36" s="19"/>
    </row>
    <row r="37" spans="5:7">
      <c r="E37" s="11"/>
      <c r="G37" s="19"/>
    </row>
    <row r="38" spans="5:7">
      <c r="E38" s="11"/>
      <c r="G38" s="19"/>
    </row>
    <row r="39" spans="5:7">
      <c r="E39" s="11"/>
      <c r="G39" s="19"/>
    </row>
    <row r="40" spans="5:7">
      <c r="E40" s="11"/>
      <c r="G40" s="19"/>
    </row>
    <row r="41" spans="5:7">
      <c r="E41" s="11"/>
      <c r="G41" s="19"/>
    </row>
    <row r="42" spans="5:7">
      <c r="E42" s="11"/>
      <c r="G42" s="19"/>
    </row>
    <row r="43" spans="5:7">
      <c r="E43" s="11"/>
      <c r="G43" s="19"/>
    </row>
    <row r="44" spans="5:7">
      <c r="E44" s="11"/>
      <c r="G44" s="19"/>
    </row>
    <row r="45" spans="5:7">
      <c r="E45" s="11"/>
    </row>
    <row r="46" spans="5:7">
      <c r="E46" s="11"/>
    </row>
    <row r="47" spans="5:7">
      <c r="E47" s="11"/>
    </row>
    <row r="48" spans="5:7">
      <c r="E48" s="11"/>
    </row>
    <row r="49" spans="5:5">
      <c r="E49" s="11"/>
    </row>
    <row r="50" spans="5:5">
      <c r="E50" s="11"/>
    </row>
  </sheetData>
  <mergeCells count="2">
    <mergeCell ref="B1:G1"/>
    <mergeCell ref="H16:H22"/>
  </mergeCells>
  <phoneticPr fontId="10"/>
  <pageMargins left="0.9055118110236221" right="0.51181102362204722" top="0.9055118110236221" bottom="0.51181102362204722" header="0.51181102362204722" footer="0.51181102362204722"/>
  <pageSetup paperSize="9" scale="81" orientation="portrait" horizontalDpi="300" verticalDpi="300" r:id="rId1"/>
  <headerFooter alignWithMargins="0"/>
  <ignoredErrors>
    <ignoredError sqref="E9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2026-08-19T02:38:05Z</dcterms:created>
  <dcterms:modified xsi:type="dcterms:W3CDTF">2026-08-19T02:38:20Z</dcterms:modified>
</cp:coreProperties>
</file>