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E70E4925-34A8-4D4E-8068-6B90D0D7C1D9}" revIDLastSave="0" xr10:uidLastSave="{00000000-0000-0000-0000-000000000000}"/>
  <bookViews>
    <workbookView activeTab="1" firstSheet="1" windowHeight="8712" windowWidth="12336" xWindow="8112" yWindow="32760"/>
  </bookViews>
  <sheets>
    <sheet r:id="rId1" name="回復済み_Sheet1" sheetId="1" state="veryHidden"/>
    <sheet r:id="rId2" name="17-4" sheetId="3"/>
  </sheets>
  <definedNames>
    <definedName localSheetId="1" name="_xlnm.Print_Area">'17-4'!$A$1:$J$41</definedName>
  </definedNames>
  <calcPr calcId="191029"/>
</workbook>
</file>

<file path=xl/calcChain.xml><?xml version="1.0" encoding="utf-8"?>
<calcChain xmlns="http://schemas.openxmlformats.org/spreadsheetml/2006/main">
  <c r="I38" i="3" l="1"/>
  <c r="J35" i="3"/>
  <c r="J36" i="3"/>
  <c r="J37" i="3"/>
  <c r="J34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8" i="3"/>
  <c r="H35" i="3"/>
  <c r="H36" i="3"/>
  <c r="H37" i="3"/>
  <c r="H34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8" i="3"/>
  <c r="J33" i="3"/>
  <c r="F30" i="3"/>
  <c r="F31" i="3"/>
  <c r="F32" i="3"/>
  <c r="F33" i="3"/>
  <c r="F34" i="3"/>
  <c r="F35" i="3"/>
  <c r="F36" i="3"/>
  <c r="F37" i="3"/>
  <c r="F10" i="3"/>
  <c r="F11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9" i="3"/>
  <c r="F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38" i="3"/>
  <c r="D15" i="3"/>
  <c r="D14" i="3"/>
  <c r="D13" i="3"/>
  <c r="D12" i="3"/>
  <c r="D11" i="3"/>
  <c r="D10" i="3"/>
  <c r="D9" i="3"/>
  <c r="D8" i="3"/>
  <c r="H33" i="3"/>
  <c r="G38" i="3"/>
  <c r="C38" i="3"/>
  <c r="E38" i="3"/>
  <c r="F12" i="3"/>
  <c r="F38" i="3"/>
  <c r="J38" i="3"/>
  <c r="H38" i="3"/>
</calcChain>
</file>

<file path=xl/sharedStrings.xml><?xml version="1.0" encoding="utf-8"?>
<sst xmlns="http://schemas.openxmlformats.org/spreadsheetml/2006/main" count="58" uniqueCount="45">
  <si>
    <t>計</t>
  </si>
  <si>
    <t>合　　　計</t>
  </si>
  <si>
    <t>入  院  患  者  数</t>
    <phoneticPr fontId="6"/>
  </si>
  <si>
    <t>外  来  患  者  数</t>
    <phoneticPr fontId="6"/>
  </si>
  <si>
    <t>呼吸器内科</t>
    <rPh sb="0" eb="3">
      <t>コキュウキ</t>
    </rPh>
    <rPh sb="3" eb="5">
      <t>ナイカ</t>
    </rPh>
    <phoneticPr fontId="6"/>
  </si>
  <si>
    <t>消化器科</t>
    <phoneticPr fontId="6"/>
  </si>
  <si>
    <t>循環器科</t>
    <phoneticPr fontId="6"/>
  </si>
  <si>
    <t>小児科</t>
    <phoneticPr fontId="6"/>
  </si>
  <si>
    <t>外科</t>
    <phoneticPr fontId="6"/>
  </si>
  <si>
    <t>整形外科</t>
    <phoneticPr fontId="6"/>
  </si>
  <si>
    <t>形成外科</t>
    <phoneticPr fontId="6"/>
  </si>
  <si>
    <t>脳神経外科</t>
    <phoneticPr fontId="6"/>
  </si>
  <si>
    <t>呼吸器外科</t>
    <rPh sb="0" eb="3">
      <t>コキュウキ</t>
    </rPh>
    <rPh sb="3" eb="5">
      <t>ゲカ</t>
    </rPh>
    <phoneticPr fontId="6"/>
  </si>
  <si>
    <t>心臓血管外科</t>
    <phoneticPr fontId="6"/>
  </si>
  <si>
    <t>小児外科</t>
    <rPh sb="0" eb="2">
      <t>ショウニカ</t>
    </rPh>
    <rPh sb="2" eb="4">
      <t>ゲカ</t>
    </rPh>
    <phoneticPr fontId="6"/>
  </si>
  <si>
    <t>皮膚科</t>
    <phoneticPr fontId="6"/>
  </si>
  <si>
    <t>泌尿器科</t>
    <phoneticPr fontId="6"/>
  </si>
  <si>
    <t>産婦人科</t>
    <phoneticPr fontId="6"/>
  </si>
  <si>
    <t>眼科</t>
    <phoneticPr fontId="6"/>
  </si>
  <si>
    <t>歯科口腔外科</t>
    <phoneticPr fontId="6"/>
  </si>
  <si>
    <t>放射線科</t>
    <rPh sb="0" eb="3">
      <t>ホウシャセン</t>
    </rPh>
    <rPh sb="3" eb="4">
      <t>カモク</t>
    </rPh>
    <phoneticPr fontId="6"/>
  </si>
  <si>
    <t>麻酔科</t>
    <rPh sb="0" eb="2">
      <t>マスイ</t>
    </rPh>
    <rPh sb="2" eb="3">
      <t>カモク</t>
    </rPh>
    <phoneticPr fontId="6"/>
  </si>
  <si>
    <t>（単位：人）</t>
    <phoneticPr fontId="6"/>
  </si>
  <si>
    <t>科　別</t>
    <phoneticPr fontId="6"/>
  </si>
  <si>
    <r>
      <t>資料：</t>
    </r>
    <r>
      <rPr>
        <sz val="11"/>
        <rFont val="ＭＳ Ｐ明朝"/>
        <family val="1"/>
        <charset val="128"/>
      </rPr>
      <t>岡崎市民病院医事課</t>
    </r>
    <rPh sb="5" eb="7">
      <t>シミン</t>
    </rPh>
    <rPh sb="9" eb="11">
      <t>イジ</t>
    </rPh>
    <rPh sb="11" eb="12">
      <t>カ</t>
    </rPh>
    <phoneticPr fontId="6"/>
  </si>
  <si>
    <t>脳神経内科</t>
    <rPh sb="0" eb="3">
      <t>ノウシンケイ</t>
    </rPh>
    <rPh sb="3" eb="5">
      <t>ナイカ</t>
    </rPh>
    <phoneticPr fontId="6"/>
  </si>
  <si>
    <t>救急科</t>
    <rPh sb="0" eb="2">
      <t>キュウキュウ</t>
    </rPh>
    <rPh sb="2" eb="3">
      <t>カ</t>
    </rPh>
    <phoneticPr fontId="6"/>
  </si>
  <si>
    <t>心療精神科</t>
    <rPh sb="0" eb="2">
      <t>シンリョウ</t>
    </rPh>
    <rPh sb="2" eb="5">
      <t>セイシンカ</t>
    </rPh>
    <phoneticPr fontId="6"/>
  </si>
  <si>
    <t>血液内科</t>
    <rPh sb="0" eb="2">
      <t>ケツエキ</t>
    </rPh>
    <rPh sb="2" eb="4">
      <t>ナイカ</t>
    </rPh>
    <phoneticPr fontId="6"/>
  </si>
  <si>
    <t>腎臓内科</t>
    <rPh sb="0" eb="2">
      <t>ジンゾウ</t>
    </rPh>
    <rPh sb="2" eb="4">
      <t>ナイカ</t>
    </rPh>
    <phoneticPr fontId="6"/>
  </si>
  <si>
    <t>内分泌・糖尿病内科</t>
    <rPh sb="0" eb="1">
      <t>ナイ</t>
    </rPh>
    <rPh sb="1" eb="3">
      <t>ブンピツ</t>
    </rPh>
    <rPh sb="4" eb="7">
      <t>トウニョウビョウ</t>
    </rPh>
    <rPh sb="7" eb="9">
      <t>ナイカ</t>
    </rPh>
    <phoneticPr fontId="6"/>
  </si>
  <si>
    <t>内科</t>
    <phoneticPr fontId="6"/>
  </si>
  <si>
    <t>緩和ケア内科</t>
    <rPh sb="0" eb="2">
      <t>カンワ</t>
    </rPh>
    <rPh sb="4" eb="6">
      <t>ナイカ</t>
    </rPh>
    <phoneticPr fontId="6"/>
  </si>
  <si>
    <t>腫瘍内科</t>
    <rPh sb="0" eb="2">
      <t>シュヨウ</t>
    </rPh>
    <rPh sb="2" eb="4">
      <t>ナイカ</t>
    </rPh>
    <phoneticPr fontId="6"/>
  </si>
  <si>
    <t>乳腺外科</t>
    <rPh sb="0" eb="2">
      <t>ニュウセン</t>
    </rPh>
    <rPh sb="2" eb="4">
      <t>ゲカ</t>
    </rPh>
    <phoneticPr fontId="6"/>
  </si>
  <si>
    <t>腫瘍整形外科</t>
    <rPh sb="0" eb="2">
      <t>シュヨウ</t>
    </rPh>
    <rPh sb="2" eb="4">
      <t>セイケイ</t>
    </rPh>
    <rPh sb="4" eb="6">
      <t>ゲカ</t>
    </rPh>
    <phoneticPr fontId="6"/>
  </si>
  <si>
    <t>耳鼻咽喉科</t>
    <rPh sb="2" eb="4">
      <t>インコウ</t>
    </rPh>
    <rPh sb="4" eb="5">
      <t>カ</t>
    </rPh>
    <phoneticPr fontId="6"/>
  </si>
  <si>
    <t>１日平均
（365日）</t>
    <rPh sb="9" eb="10">
      <t>ニチ</t>
    </rPh>
    <phoneticPr fontId="6"/>
  </si>
  <si>
    <t>１７-４　市民病院各科別患者数</t>
    <rPh sb="5" eb="7">
      <t>シミン</t>
    </rPh>
    <phoneticPr fontId="6"/>
  </si>
  <si>
    <t>令和５年度</t>
    <rPh sb="0" eb="2">
      <t>レイワ</t>
    </rPh>
    <rPh sb="3" eb="4">
      <t>ネン</t>
    </rPh>
    <rPh sb="4" eb="5">
      <t>ド</t>
    </rPh>
    <phoneticPr fontId="6"/>
  </si>
  <si>
    <t>令和６年度</t>
    <rPh sb="0" eb="2">
      <t>レイワ</t>
    </rPh>
    <rPh sb="3" eb="4">
      <t>ネン</t>
    </rPh>
    <rPh sb="4" eb="5">
      <t>ド</t>
    </rPh>
    <phoneticPr fontId="6"/>
  </si>
  <si>
    <t>１日平均
（243日）</t>
    <phoneticPr fontId="6"/>
  </si>
  <si>
    <t>-</t>
  </si>
  <si>
    <r>
      <t>注  ：</t>
    </r>
    <r>
      <rPr>
        <sz val="11"/>
        <rFont val="ＭＳ Ｐ明朝"/>
        <family val="1"/>
        <charset val="128"/>
      </rPr>
      <t>入院患者数には、当日退院患者数を含む。</t>
    </r>
    <rPh sb="0" eb="1">
      <t>チュウ</t>
    </rPh>
    <rPh sb="4" eb="6">
      <t>ニュウイン</t>
    </rPh>
    <rPh sb="6" eb="9">
      <t>カンジャスウ</t>
    </rPh>
    <rPh sb="12" eb="13">
      <t>トウ</t>
    </rPh>
    <rPh sb="13" eb="14">
      <t>ニチ</t>
    </rPh>
    <rPh sb="14" eb="16">
      <t>タイイン</t>
    </rPh>
    <rPh sb="16" eb="19">
      <t>カンジャスウ</t>
    </rPh>
    <rPh sb="20" eb="21">
      <t>フク</t>
    </rPh>
    <phoneticPr fontId="6"/>
  </si>
  <si>
    <t>１日平均
（243日）</t>
    <rPh sb="9" eb="10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</si>
</sst>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#,##0;\-#,##0;&quot;-&quot;"/>
  </numFmts>
  <fonts count="12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trike/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horizontal="distributed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43" fontId="9" fillId="0" borderId="0" xfId="0" applyNumberFormat="1" applyFont="1" applyFill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176" fontId="9" fillId="0" borderId="0" xfId="5" applyNumberFormat="1" applyFont="1" applyFill="1" applyBorder="1"/>
    <xf numFmtId="176" fontId="9" fillId="0" borderId="0" xfId="5" applyNumberFormat="1" applyFont="1" applyFill="1" applyBorder="1" applyAlignment="1" applyProtection="1">
      <alignment vertical="center"/>
    </xf>
    <xf numFmtId="176" fontId="9" fillId="0" borderId="0" xfId="5" applyNumberFormat="1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176" fontId="9" fillId="0" borderId="8" xfId="5" applyNumberFormat="1" applyFont="1" applyFill="1" applyBorder="1" applyAlignment="1" applyProtection="1">
      <alignment vertical="center"/>
    </xf>
    <xf numFmtId="0" fontId="8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distributed" vertical="center"/>
    </xf>
    <xf numFmtId="176" fontId="9" fillId="0" borderId="0" xfId="0" applyNumberFormat="1" applyFont="1" applyFill="1" applyAlignment="1" applyProtection="1">
      <alignment vertical="center"/>
    </xf>
    <xf numFmtId="0" fontId="10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3" fontId="9" fillId="0" borderId="8" xfId="0" applyNumberFormat="1" applyFont="1" applyFill="1" applyBorder="1" applyAlignment="1" applyProtection="1">
      <alignment horizontal="right" vertical="center"/>
    </xf>
    <xf numFmtId="176" fontId="9" fillId="0" borderId="10" xfId="0" applyNumberFormat="1" applyFont="1" applyFill="1" applyBorder="1" applyAlignment="1" applyProtection="1">
      <alignment vertical="center"/>
    </xf>
    <xf numFmtId="176" fontId="9" fillId="0" borderId="8" xfId="0" applyNumberFormat="1" applyFont="1" applyFill="1" applyBorder="1" applyAlignment="1" applyProtection="1">
      <alignment vertical="center"/>
    </xf>
    <xf numFmtId="0" fontId="9" fillId="0" borderId="5" xfId="0" applyFont="1" applyFill="1" applyBorder="1" applyAlignment="1">
      <alignment horizontal="center" vertical="center" wrapText="1"/>
    </xf>
    <xf numFmtId="176" fontId="9" fillId="0" borderId="11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Alignment="1" applyProtection="1">
      <alignment horizontal="right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K65"/>
  <sheetViews>
    <sheetView showGridLines="0" tabSelected="1" defaultGridColor="0" colorId="22" zoomScale="120" zoomScaleNormal="120" zoomScaleSheetLayoutView="100" workbookViewId="0">
      <pane xSplit="2" ySplit="7" topLeftCell="C8" activePane="bottomRight" state="frozen"/>
      <selection pane="topRight" activeCell="C1" sqref="C1"/>
      <selection pane="bottomLeft" activeCell="A7" sqref="A7"/>
      <selection pane="bottomRight"/>
    </sheetView>
  </sheetViews>
  <sheetFormatPr defaultColWidth="8.59765625" defaultRowHeight="13.2"/>
  <cols>
    <col min="1" max="1" width="1.59765625" style="2" customWidth="1"/>
    <col min="2" max="2" width="13" style="2" customWidth="1"/>
    <col min="3" max="3" width="10" style="8" customWidth="1"/>
    <col min="4" max="4" width="9.59765625" style="8" customWidth="1"/>
    <col min="5" max="5" width="10" style="8" customWidth="1"/>
    <col min="6" max="6" width="10.69921875" style="8" bestFit="1" customWidth="1"/>
    <col min="7" max="7" width="11.3984375" style="8" bestFit="1" customWidth="1"/>
    <col min="8" max="8" width="9.8984375" style="8" customWidth="1"/>
    <col min="9" max="9" width="10.59765625" style="8" customWidth="1"/>
    <col min="10" max="10" width="10.3984375" style="8" bestFit="1" customWidth="1"/>
    <col min="11" max="11" width="10.59765625" style="2" customWidth="1"/>
    <col min="12" max="16384" width="8.59765625" style="2"/>
  </cols>
  <sheetData>
    <row r="1" spans="1:11" ht="23.4">
      <c r="B1" s="40" t="s">
        <v>38</v>
      </c>
      <c r="C1" s="40"/>
      <c r="D1" s="40"/>
      <c r="E1" s="40"/>
      <c r="F1" s="40"/>
      <c r="G1" s="40"/>
      <c r="H1" s="40"/>
      <c r="I1" s="40"/>
      <c r="J1" s="40"/>
    </row>
    <row r="2" spans="1:11" ht="13.5" customHeight="1">
      <c r="B2" s="21"/>
      <c r="C2" s="25"/>
      <c r="D2" s="21"/>
      <c r="E2" s="21"/>
      <c r="F2" s="21"/>
      <c r="G2" s="21"/>
      <c r="H2" s="21"/>
      <c r="I2" s="21"/>
      <c r="J2" s="21"/>
    </row>
    <row r="3" spans="1:11">
      <c r="H3" s="9"/>
      <c r="J3" s="9" t="s">
        <v>22</v>
      </c>
      <c r="K3" s="3"/>
    </row>
    <row r="4" spans="1:11" ht="2.25" customHeight="1" thickBot="1">
      <c r="B4" s="4"/>
      <c r="C4" s="10"/>
      <c r="D4" s="10"/>
      <c r="E4" s="10"/>
      <c r="F4" s="10"/>
      <c r="G4" s="11"/>
      <c r="H4" s="11"/>
      <c r="I4" s="11"/>
      <c r="J4" s="11"/>
      <c r="K4" s="1"/>
    </row>
    <row r="5" spans="1:11" ht="16.5" customHeight="1">
      <c r="B5" s="37" t="s">
        <v>23</v>
      </c>
      <c r="C5" s="41" t="s">
        <v>2</v>
      </c>
      <c r="D5" s="42"/>
      <c r="E5" s="42"/>
      <c r="F5" s="43"/>
      <c r="G5" s="35" t="s">
        <v>3</v>
      </c>
      <c r="H5" s="36"/>
      <c r="I5" s="36"/>
      <c r="J5" s="36"/>
    </row>
    <row r="6" spans="1:11" ht="16.5" customHeight="1">
      <c r="B6" s="38"/>
      <c r="C6" s="33" t="s">
        <v>39</v>
      </c>
      <c r="D6" s="34"/>
      <c r="E6" s="33" t="s">
        <v>40</v>
      </c>
      <c r="F6" s="34"/>
      <c r="G6" s="33" t="s">
        <v>39</v>
      </c>
      <c r="H6" s="34"/>
      <c r="I6" s="33" t="s">
        <v>40</v>
      </c>
      <c r="J6" s="34"/>
    </row>
    <row r="7" spans="1:11" ht="26.4">
      <c r="A7" s="1"/>
      <c r="B7" s="39"/>
      <c r="C7" s="17" t="s">
        <v>0</v>
      </c>
      <c r="D7" s="18" t="s">
        <v>37</v>
      </c>
      <c r="E7" s="17" t="s">
        <v>0</v>
      </c>
      <c r="F7" s="18" t="s">
        <v>37</v>
      </c>
      <c r="G7" s="13" t="s">
        <v>0</v>
      </c>
      <c r="H7" s="29" t="s">
        <v>41</v>
      </c>
      <c r="I7" s="13" t="s">
        <v>0</v>
      </c>
      <c r="J7" s="29" t="s">
        <v>44</v>
      </c>
    </row>
    <row r="8" spans="1:11" ht="17.25" customHeight="1">
      <c r="B8" s="22" t="s">
        <v>31</v>
      </c>
      <c r="C8" s="30">
        <v>7938</v>
      </c>
      <c r="D8" s="23">
        <f>C8/365</f>
        <v>21.747945205479454</v>
      </c>
      <c r="E8" s="30">
        <v>7696</v>
      </c>
      <c r="F8" s="23">
        <f>E8/365</f>
        <v>21.084931506849315</v>
      </c>
      <c r="G8" s="14">
        <v>17806</v>
      </c>
      <c r="H8" s="15">
        <f>G8/242</f>
        <v>73.578512396694208</v>
      </c>
      <c r="I8" s="14">
        <v>6333</v>
      </c>
      <c r="J8" s="15">
        <f>I8/243</f>
        <v>26.061728395061728</v>
      </c>
    </row>
    <row r="9" spans="1:11" ht="17.25" customHeight="1">
      <c r="B9" s="5" t="s">
        <v>28</v>
      </c>
      <c r="C9" s="31">
        <v>6688</v>
      </c>
      <c r="D9" s="23">
        <f t="shared" ref="D9:D36" si="0">C9/365</f>
        <v>18.323287671232876</v>
      </c>
      <c r="E9" s="31">
        <v>8464</v>
      </c>
      <c r="F9" s="23">
        <f>E9/365</f>
        <v>23.18904109589041</v>
      </c>
      <c r="G9" s="14">
        <v>6845</v>
      </c>
      <c r="H9" s="15">
        <f t="shared" ref="H9:H37" si="1">G9/242</f>
        <v>28.285123966942148</v>
      </c>
      <c r="I9" s="14">
        <v>8306</v>
      </c>
      <c r="J9" s="15">
        <f t="shared" ref="J9:J37" si="2">I9/243</f>
        <v>34.181069958847736</v>
      </c>
    </row>
    <row r="10" spans="1:11" ht="26.4">
      <c r="B10" s="5" t="s">
        <v>30</v>
      </c>
      <c r="C10" s="31">
        <v>4833</v>
      </c>
      <c r="D10" s="23">
        <f t="shared" si="0"/>
        <v>13.241095890410959</v>
      </c>
      <c r="E10" s="31">
        <v>4810</v>
      </c>
      <c r="F10" s="23">
        <f t="shared" ref="F10:F37" si="3">E10/365</f>
        <v>13.178082191780822</v>
      </c>
      <c r="G10" s="16">
        <v>13320</v>
      </c>
      <c r="H10" s="15">
        <f t="shared" si="1"/>
        <v>55.041322314049587</v>
      </c>
      <c r="I10" s="16">
        <v>14319</v>
      </c>
      <c r="J10" s="15">
        <f t="shared" si="2"/>
        <v>58.925925925925924</v>
      </c>
    </row>
    <row r="11" spans="1:11" ht="17.25" customHeight="1">
      <c r="B11" s="5" t="s">
        <v>29</v>
      </c>
      <c r="C11" s="31">
        <v>6664</v>
      </c>
      <c r="D11" s="23">
        <f t="shared" si="0"/>
        <v>18.257534246575343</v>
      </c>
      <c r="E11" s="31">
        <v>7741</v>
      </c>
      <c r="F11" s="23">
        <f t="shared" si="3"/>
        <v>21.208219178082192</v>
      </c>
      <c r="G11" s="14">
        <v>11203</v>
      </c>
      <c r="H11" s="15">
        <f t="shared" si="1"/>
        <v>46.293388429752063</v>
      </c>
      <c r="I11" s="14">
        <v>12488</v>
      </c>
      <c r="J11" s="15">
        <f t="shared" si="2"/>
        <v>51.390946502057616</v>
      </c>
    </row>
    <row r="12" spans="1:11" ht="16.5" customHeight="1">
      <c r="B12" s="5" t="s">
        <v>27</v>
      </c>
      <c r="C12" s="32" t="s">
        <v>42</v>
      </c>
      <c r="D12" s="23">
        <f t="shared" si="0"/>
        <v>0</v>
      </c>
      <c r="E12" s="32" t="s">
        <v>42</v>
      </c>
      <c r="F12" s="23">
        <f t="shared" si="3"/>
        <v>0</v>
      </c>
      <c r="G12" s="14">
        <v>804</v>
      </c>
      <c r="H12" s="15">
        <f t="shared" si="1"/>
        <v>3.3223140495867769</v>
      </c>
      <c r="I12" s="14">
        <v>702</v>
      </c>
      <c r="J12" s="15">
        <f t="shared" si="2"/>
        <v>2.8888888888888888</v>
      </c>
    </row>
    <row r="13" spans="1:11" ht="16.5" customHeight="1">
      <c r="B13" s="5" t="s">
        <v>25</v>
      </c>
      <c r="C13" s="31">
        <v>17272</v>
      </c>
      <c r="D13" s="23">
        <f t="shared" si="0"/>
        <v>47.320547945205476</v>
      </c>
      <c r="E13" s="31">
        <v>17792</v>
      </c>
      <c r="F13" s="23">
        <f t="shared" si="3"/>
        <v>48.745205479452054</v>
      </c>
      <c r="G13" s="14">
        <v>9667</v>
      </c>
      <c r="H13" s="15">
        <f t="shared" si="1"/>
        <v>39.946280991735534</v>
      </c>
      <c r="I13" s="14">
        <v>10579</v>
      </c>
      <c r="J13" s="15">
        <f t="shared" si="2"/>
        <v>43.534979423868315</v>
      </c>
    </row>
    <row r="14" spans="1:11" ht="16.5" customHeight="1">
      <c r="B14" s="5" t="s">
        <v>4</v>
      </c>
      <c r="C14" s="31">
        <v>14120</v>
      </c>
      <c r="D14" s="23">
        <f t="shared" si="0"/>
        <v>38.684931506849317</v>
      </c>
      <c r="E14" s="31">
        <v>16703</v>
      </c>
      <c r="F14" s="23">
        <f t="shared" si="3"/>
        <v>45.761643835616439</v>
      </c>
      <c r="G14" s="14">
        <v>9966</v>
      </c>
      <c r="H14" s="15">
        <f t="shared" si="1"/>
        <v>41.18181818181818</v>
      </c>
      <c r="I14" s="14">
        <v>11397</v>
      </c>
      <c r="J14" s="15">
        <f t="shared" si="2"/>
        <v>46.901234567901234</v>
      </c>
    </row>
    <row r="15" spans="1:11" ht="16.5" customHeight="1">
      <c r="B15" s="5" t="s">
        <v>5</v>
      </c>
      <c r="C15" s="31">
        <v>18064</v>
      </c>
      <c r="D15" s="23">
        <f t="shared" si="0"/>
        <v>49.490410958904107</v>
      </c>
      <c r="E15" s="31">
        <v>16861</v>
      </c>
      <c r="F15" s="23">
        <f t="shared" si="3"/>
        <v>46.194520547945203</v>
      </c>
      <c r="G15" s="14">
        <v>19833</v>
      </c>
      <c r="H15" s="15">
        <f t="shared" si="1"/>
        <v>81.954545454545453</v>
      </c>
      <c r="I15" s="14">
        <v>20234</v>
      </c>
      <c r="J15" s="15">
        <f t="shared" si="2"/>
        <v>83.267489711934161</v>
      </c>
    </row>
    <row r="16" spans="1:11" ht="16.5" customHeight="1">
      <c r="B16" s="5" t="s">
        <v>6</v>
      </c>
      <c r="C16" s="31">
        <v>22319</v>
      </c>
      <c r="D16" s="23">
        <f t="shared" si="0"/>
        <v>61.147945205479452</v>
      </c>
      <c r="E16" s="31">
        <v>23318</v>
      </c>
      <c r="F16" s="23">
        <f t="shared" si="3"/>
        <v>63.884931506849313</v>
      </c>
      <c r="G16" s="14">
        <v>17592</v>
      </c>
      <c r="H16" s="15">
        <f t="shared" si="1"/>
        <v>72.694214876033058</v>
      </c>
      <c r="I16" s="14">
        <v>18041</v>
      </c>
      <c r="J16" s="15">
        <f t="shared" si="2"/>
        <v>74.242798353909464</v>
      </c>
    </row>
    <row r="17" spans="2:10" ht="16.5" customHeight="1">
      <c r="B17" s="5" t="s">
        <v>7</v>
      </c>
      <c r="C17" s="31">
        <v>17360</v>
      </c>
      <c r="D17" s="23">
        <f t="shared" si="0"/>
        <v>47.561643835616437</v>
      </c>
      <c r="E17" s="31">
        <v>14646</v>
      </c>
      <c r="F17" s="23">
        <f t="shared" si="3"/>
        <v>40.126027397260273</v>
      </c>
      <c r="G17" s="14">
        <v>23131</v>
      </c>
      <c r="H17" s="15">
        <f t="shared" si="1"/>
        <v>95.582644628099175</v>
      </c>
      <c r="I17" s="14">
        <v>24084</v>
      </c>
      <c r="J17" s="15">
        <f t="shared" si="2"/>
        <v>99.111111111111114</v>
      </c>
    </row>
    <row r="18" spans="2:10" ht="16.5" customHeight="1">
      <c r="B18" s="5" t="s">
        <v>8</v>
      </c>
      <c r="C18" s="31">
        <v>14913</v>
      </c>
      <c r="D18" s="23">
        <f t="shared" si="0"/>
        <v>40.857534246575341</v>
      </c>
      <c r="E18" s="31">
        <v>16429</v>
      </c>
      <c r="F18" s="23">
        <f t="shared" si="3"/>
        <v>45.010958904109586</v>
      </c>
      <c r="G18" s="14">
        <v>12936</v>
      </c>
      <c r="H18" s="15">
        <f t="shared" si="1"/>
        <v>53.454545454545453</v>
      </c>
      <c r="I18" s="14">
        <v>13617</v>
      </c>
      <c r="J18" s="15">
        <f t="shared" si="2"/>
        <v>56.037037037037038</v>
      </c>
    </row>
    <row r="19" spans="2:10" ht="16.5" customHeight="1">
      <c r="B19" s="5" t="s">
        <v>9</v>
      </c>
      <c r="C19" s="31">
        <v>13395</v>
      </c>
      <c r="D19" s="23">
        <f t="shared" si="0"/>
        <v>36.698630136986303</v>
      </c>
      <c r="E19" s="31">
        <v>16099</v>
      </c>
      <c r="F19" s="23">
        <f t="shared" si="3"/>
        <v>44.106849315068494</v>
      </c>
      <c r="G19" s="14">
        <v>15372</v>
      </c>
      <c r="H19" s="15">
        <f t="shared" si="1"/>
        <v>63.52066115702479</v>
      </c>
      <c r="I19" s="14">
        <v>16843</v>
      </c>
      <c r="J19" s="15">
        <f t="shared" si="2"/>
        <v>69.312757201646093</v>
      </c>
    </row>
    <row r="20" spans="2:10" ht="16.5" customHeight="1">
      <c r="B20" s="5" t="s">
        <v>10</v>
      </c>
      <c r="C20" s="31">
        <v>1170</v>
      </c>
      <c r="D20" s="23">
        <f t="shared" si="0"/>
        <v>3.2054794520547945</v>
      </c>
      <c r="E20" s="31">
        <v>1997</v>
      </c>
      <c r="F20" s="23">
        <f t="shared" si="3"/>
        <v>5.4712328767123291</v>
      </c>
      <c r="G20" s="14">
        <v>5254</v>
      </c>
      <c r="H20" s="15">
        <f t="shared" si="1"/>
        <v>21.710743801652892</v>
      </c>
      <c r="I20" s="14">
        <v>5241</v>
      </c>
      <c r="J20" s="15">
        <f t="shared" si="2"/>
        <v>21.567901234567902</v>
      </c>
    </row>
    <row r="21" spans="2:10" ht="16.5" customHeight="1">
      <c r="B21" s="5" t="s">
        <v>11</v>
      </c>
      <c r="C21" s="31">
        <v>8537</v>
      </c>
      <c r="D21" s="23">
        <f t="shared" si="0"/>
        <v>23.389041095890413</v>
      </c>
      <c r="E21" s="31">
        <v>7444</v>
      </c>
      <c r="F21" s="23">
        <f t="shared" si="3"/>
        <v>20.394520547945206</v>
      </c>
      <c r="G21" s="14">
        <v>5881</v>
      </c>
      <c r="H21" s="15">
        <f t="shared" si="1"/>
        <v>24.301652892561982</v>
      </c>
      <c r="I21" s="14">
        <v>6011</v>
      </c>
      <c r="J21" s="15">
        <f t="shared" si="2"/>
        <v>24.736625514403293</v>
      </c>
    </row>
    <row r="22" spans="2:10" ht="16.5" customHeight="1">
      <c r="B22" s="5" t="s">
        <v>12</v>
      </c>
      <c r="C22" s="31">
        <v>2790</v>
      </c>
      <c r="D22" s="23">
        <f t="shared" si="0"/>
        <v>7.6438356164383565</v>
      </c>
      <c r="E22" s="31">
        <v>2348</v>
      </c>
      <c r="F22" s="23">
        <f t="shared" si="3"/>
        <v>6.4328767123287669</v>
      </c>
      <c r="G22" s="14">
        <v>1797</v>
      </c>
      <c r="H22" s="15">
        <f t="shared" si="1"/>
        <v>7.4256198347107434</v>
      </c>
      <c r="I22" s="14">
        <v>1928</v>
      </c>
      <c r="J22" s="15">
        <f t="shared" si="2"/>
        <v>7.9341563786008233</v>
      </c>
    </row>
    <row r="23" spans="2:10" ht="16.5" customHeight="1">
      <c r="B23" s="5" t="s">
        <v>13</v>
      </c>
      <c r="C23" s="31">
        <v>3135</v>
      </c>
      <c r="D23" s="23">
        <f t="shared" si="0"/>
        <v>8.5890410958904102</v>
      </c>
      <c r="E23" s="31">
        <v>2720</v>
      </c>
      <c r="F23" s="23">
        <f t="shared" si="3"/>
        <v>7.4520547945205475</v>
      </c>
      <c r="G23" s="15">
        <v>3137</v>
      </c>
      <c r="H23" s="15">
        <f t="shared" si="1"/>
        <v>12.962809917355372</v>
      </c>
      <c r="I23" s="15">
        <v>3003</v>
      </c>
      <c r="J23" s="15">
        <f t="shared" si="2"/>
        <v>12.358024691358025</v>
      </c>
    </row>
    <row r="24" spans="2:10" ht="16.5" customHeight="1">
      <c r="B24" s="5" t="s">
        <v>14</v>
      </c>
      <c r="C24" s="31">
        <v>87</v>
      </c>
      <c r="D24" s="23">
        <f t="shared" si="0"/>
        <v>0.23835616438356164</v>
      </c>
      <c r="E24" s="31">
        <v>91</v>
      </c>
      <c r="F24" s="23">
        <f t="shared" si="3"/>
        <v>0.24931506849315069</v>
      </c>
      <c r="G24" s="14">
        <v>512</v>
      </c>
      <c r="H24" s="15">
        <f t="shared" si="1"/>
        <v>2.115702479338843</v>
      </c>
      <c r="I24" s="14">
        <v>524</v>
      </c>
      <c r="J24" s="15">
        <f t="shared" si="2"/>
        <v>2.1563786008230452</v>
      </c>
    </row>
    <row r="25" spans="2:10" ht="16.5" customHeight="1">
      <c r="B25" s="5" t="s">
        <v>15</v>
      </c>
      <c r="C25" s="31">
        <v>1260</v>
      </c>
      <c r="D25" s="23">
        <f t="shared" si="0"/>
        <v>3.452054794520548</v>
      </c>
      <c r="E25" s="31">
        <v>1384</v>
      </c>
      <c r="F25" s="23">
        <f t="shared" si="3"/>
        <v>3.7917808219178082</v>
      </c>
      <c r="G25" s="14">
        <v>17529</v>
      </c>
      <c r="H25" s="15">
        <f t="shared" si="1"/>
        <v>72.433884297520663</v>
      </c>
      <c r="I25" s="14">
        <v>17064</v>
      </c>
      <c r="J25" s="15">
        <f t="shared" si="2"/>
        <v>70.222222222222229</v>
      </c>
    </row>
    <row r="26" spans="2:10" ht="16.5" customHeight="1">
      <c r="B26" s="5" t="s">
        <v>16</v>
      </c>
      <c r="C26" s="31">
        <v>7898</v>
      </c>
      <c r="D26" s="23">
        <f t="shared" si="0"/>
        <v>21.638356164383563</v>
      </c>
      <c r="E26" s="31">
        <v>8583</v>
      </c>
      <c r="F26" s="23">
        <f t="shared" si="3"/>
        <v>23.515068493150686</v>
      </c>
      <c r="G26" s="14">
        <v>20679</v>
      </c>
      <c r="H26" s="15">
        <f t="shared" si="1"/>
        <v>85.450413223140501</v>
      </c>
      <c r="I26" s="14">
        <v>20363</v>
      </c>
      <c r="J26" s="15">
        <f t="shared" si="2"/>
        <v>83.798353909465021</v>
      </c>
    </row>
    <row r="27" spans="2:10" ht="16.5" customHeight="1">
      <c r="B27" s="5" t="s">
        <v>17</v>
      </c>
      <c r="C27" s="31">
        <v>8931</v>
      </c>
      <c r="D27" s="23">
        <f t="shared" si="0"/>
        <v>24.468493150684932</v>
      </c>
      <c r="E27" s="31">
        <v>8571</v>
      </c>
      <c r="F27" s="23">
        <f t="shared" si="3"/>
        <v>23.482191780821918</v>
      </c>
      <c r="G27" s="14">
        <v>19926</v>
      </c>
      <c r="H27" s="15">
        <f t="shared" si="1"/>
        <v>82.338842975206617</v>
      </c>
      <c r="I27" s="14">
        <v>19722</v>
      </c>
      <c r="J27" s="15">
        <f t="shared" si="2"/>
        <v>81.160493827160494</v>
      </c>
    </row>
    <row r="28" spans="2:10" ht="16.5" customHeight="1">
      <c r="B28" s="5" t="s">
        <v>18</v>
      </c>
      <c r="C28" s="31">
        <v>1233</v>
      </c>
      <c r="D28" s="23">
        <f t="shared" si="0"/>
        <v>3.3780821917808219</v>
      </c>
      <c r="E28" s="31">
        <v>889</v>
      </c>
      <c r="F28" s="23">
        <f t="shared" si="3"/>
        <v>2.4356164383561643</v>
      </c>
      <c r="G28" s="14">
        <v>8607</v>
      </c>
      <c r="H28" s="15">
        <f t="shared" si="1"/>
        <v>35.566115702479337</v>
      </c>
      <c r="I28" s="14">
        <v>7837</v>
      </c>
      <c r="J28" s="15">
        <f t="shared" si="2"/>
        <v>32.251028806584365</v>
      </c>
    </row>
    <row r="29" spans="2:10" ht="16.5" customHeight="1">
      <c r="B29" s="5" t="s">
        <v>36</v>
      </c>
      <c r="C29" s="31">
        <v>2998</v>
      </c>
      <c r="D29" s="23">
        <f t="shared" si="0"/>
        <v>8.213698630136987</v>
      </c>
      <c r="E29" s="31">
        <v>3093</v>
      </c>
      <c r="F29" s="23">
        <f t="shared" si="3"/>
        <v>8.4739726027397264</v>
      </c>
      <c r="G29" s="14">
        <v>11112</v>
      </c>
      <c r="H29" s="15">
        <f t="shared" si="1"/>
        <v>45.917355371900825</v>
      </c>
      <c r="I29" s="14">
        <v>11401</v>
      </c>
      <c r="J29" s="15">
        <f t="shared" si="2"/>
        <v>46.91769547325103</v>
      </c>
    </row>
    <row r="30" spans="2:10" ht="16.5" customHeight="1">
      <c r="B30" s="5" t="s">
        <v>19</v>
      </c>
      <c r="C30" s="31">
        <v>1900</v>
      </c>
      <c r="D30" s="23">
        <f t="shared" si="0"/>
        <v>5.2054794520547949</v>
      </c>
      <c r="E30" s="31">
        <v>2068</v>
      </c>
      <c r="F30" s="23">
        <f>E30/365</f>
        <v>5.6657534246575345</v>
      </c>
      <c r="G30" s="14">
        <v>26354</v>
      </c>
      <c r="H30" s="15">
        <f t="shared" si="1"/>
        <v>108.90082644628099</v>
      </c>
      <c r="I30" s="14">
        <v>25620</v>
      </c>
      <c r="J30" s="15">
        <f t="shared" si="2"/>
        <v>105.4320987654321</v>
      </c>
    </row>
    <row r="31" spans="2:10" ht="16.5" customHeight="1">
      <c r="B31" s="5" t="s">
        <v>20</v>
      </c>
      <c r="C31" s="32" t="s">
        <v>42</v>
      </c>
      <c r="D31" s="23">
        <f t="shared" si="0"/>
        <v>0</v>
      </c>
      <c r="E31" s="32" t="s">
        <v>42</v>
      </c>
      <c r="F31" s="23">
        <f t="shared" si="3"/>
        <v>0</v>
      </c>
      <c r="G31" s="14">
        <v>5835</v>
      </c>
      <c r="H31" s="15">
        <f t="shared" si="1"/>
        <v>24.111570247933884</v>
      </c>
      <c r="I31" s="14">
        <v>7201</v>
      </c>
      <c r="J31" s="15">
        <f t="shared" si="2"/>
        <v>29.633744855967077</v>
      </c>
    </row>
    <row r="32" spans="2:10" ht="16.5" customHeight="1">
      <c r="B32" s="5" t="s">
        <v>21</v>
      </c>
      <c r="C32" s="32">
        <v>173</v>
      </c>
      <c r="D32" s="23">
        <f t="shared" si="0"/>
        <v>0.47397260273972602</v>
      </c>
      <c r="E32" s="32">
        <v>365</v>
      </c>
      <c r="F32" s="23">
        <f t="shared" si="3"/>
        <v>1</v>
      </c>
      <c r="G32" s="14">
        <v>1364</v>
      </c>
      <c r="H32" s="15">
        <f t="shared" si="1"/>
        <v>5.6363636363636367</v>
      </c>
      <c r="I32" s="14">
        <v>1608</v>
      </c>
      <c r="J32" s="15">
        <f t="shared" si="2"/>
        <v>6.617283950617284</v>
      </c>
    </row>
    <row r="33" spans="2:11" ht="16.5" customHeight="1">
      <c r="B33" s="5" t="s">
        <v>33</v>
      </c>
      <c r="C33" s="32" t="s">
        <v>42</v>
      </c>
      <c r="D33" s="23">
        <f t="shared" si="0"/>
        <v>0</v>
      </c>
      <c r="E33" s="32" t="s">
        <v>42</v>
      </c>
      <c r="F33" s="23">
        <f t="shared" si="3"/>
        <v>0</v>
      </c>
      <c r="G33" s="32" t="s">
        <v>42</v>
      </c>
      <c r="H33" s="15">
        <f>G33/243</f>
        <v>0</v>
      </c>
      <c r="I33" s="32" t="s">
        <v>42</v>
      </c>
      <c r="J33" s="15">
        <f>I33/242</f>
        <v>0</v>
      </c>
    </row>
    <row r="34" spans="2:11" ht="16.5" customHeight="1">
      <c r="B34" s="5" t="s">
        <v>32</v>
      </c>
      <c r="C34" s="32">
        <v>5604</v>
      </c>
      <c r="D34" s="23">
        <f t="shared" si="0"/>
        <v>15.353424657534246</v>
      </c>
      <c r="E34" s="32">
        <v>5894</v>
      </c>
      <c r="F34" s="23">
        <f t="shared" si="3"/>
        <v>16.147945205479452</v>
      </c>
      <c r="G34" s="32">
        <v>297</v>
      </c>
      <c r="H34" s="15">
        <f t="shared" si="1"/>
        <v>1.2272727272727273</v>
      </c>
      <c r="I34" s="14">
        <v>374</v>
      </c>
      <c r="J34" s="15">
        <f t="shared" si="2"/>
        <v>1.5390946502057614</v>
      </c>
    </row>
    <row r="35" spans="2:11" ht="16.5" customHeight="1">
      <c r="B35" s="5" t="s">
        <v>34</v>
      </c>
      <c r="C35" s="32">
        <v>2239</v>
      </c>
      <c r="D35" s="23">
        <f t="shared" si="0"/>
        <v>6.1342465753424653</v>
      </c>
      <c r="E35" s="32">
        <v>2545</v>
      </c>
      <c r="F35" s="23">
        <f t="shared" si="3"/>
        <v>6.9726027397260273</v>
      </c>
      <c r="G35" s="32">
        <v>11308</v>
      </c>
      <c r="H35" s="15">
        <f t="shared" si="1"/>
        <v>46.727272727272727</v>
      </c>
      <c r="I35" s="14">
        <v>11577</v>
      </c>
      <c r="J35" s="15">
        <f t="shared" si="2"/>
        <v>47.641975308641975</v>
      </c>
    </row>
    <row r="36" spans="2:11" ht="16.5" customHeight="1">
      <c r="B36" s="5" t="s">
        <v>35</v>
      </c>
      <c r="C36" s="32">
        <v>2134</v>
      </c>
      <c r="D36" s="23">
        <f t="shared" si="0"/>
        <v>5.8465753424657532</v>
      </c>
      <c r="E36" s="32">
        <v>2751</v>
      </c>
      <c r="F36" s="23">
        <f t="shared" si="3"/>
        <v>7.536986301369863</v>
      </c>
      <c r="G36" s="32">
        <v>3290</v>
      </c>
      <c r="H36" s="15">
        <f t="shared" si="1"/>
        <v>13.595041322314049</v>
      </c>
      <c r="I36" s="14">
        <v>3658</v>
      </c>
      <c r="J36" s="15">
        <f t="shared" si="2"/>
        <v>15.053497942386832</v>
      </c>
      <c r="K36" s="14"/>
    </row>
    <row r="37" spans="2:11" ht="16.5" customHeight="1">
      <c r="B37" s="5" t="s">
        <v>26</v>
      </c>
      <c r="C37" s="31">
        <v>541</v>
      </c>
      <c r="D37" s="23">
        <f>C37/365</f>
        <v>1.4821917808219178</v>
      </c>
      <c r="E37" s="31">
        <v>14</v>
      </c>
      <c r="F37" s="23">
        <f t="shared" si="3"/>
        <v>3.8356164383561646E-2</v>
      </c>
      <c r="G37" s="14">
        <v>6297</v>
      </c>
      <c r="H37" s="15">
        <f t="shared" si="1"/>
        <v>26.020661157024794</v>
      </c>
      <c r="I37" s="14">
        <v>5510</v>
      </c>
      <c r="J37" s="15">
        <f t="shared" si="2"/>
        <v>22.674897119341562</v>
      </c>
      <c r="K37" s="14"/>
    </row>
    <row r="38" spans="2:11" ht="16.5" customHeight="1" thickBot="1">
      <c r="B38" s="19" t="s">
        <v>1</v>
      </c>
      <c r="C38" s="27">
        <f t="shared" ref="C38:I38" si="4">SUM(C8:C37)</f>
        <v>194196</v>
      </c>
      <c r="D38" s="20">
        <f t="shared" si="4"/>
        <v>532.0438356164384</v>
      </c>
      <c r="E38" s="28">
        <f t="shared" si="4"/>
        <v>201316</v>
      </c>
      <c r="F38" s="20">
        <f>SUM(F8:F37)</f>
        <v>551.55068493150691</v>
      </c>
      <c r="G38" s="26">
        <f t="shared" si="4"/>
        <v>307654</v>
      </c>
      <c r="H38" s="20">
        <f t="shared" si="4"/>
        <v>1271.297520661157</v>
      </c>
      <c r="I38" s="28">
        <f t="shared" si="4"/>
        <v>305585</v>
      </c>
      <c r="J38" s="20">
        <f>SUM(J8:J37)</f>
        <v>1257.5514403292182</v>
      </c>
      <c r="K38" s="16"/>
    </row>
    <row r="39" spans="2:11" ht="2.25" customHeight="1">
      <c r="K39" s="14"/>
    </row>
    <row r="40" spans="2:11">
      <c r="B40" s="6" t="s">
        <v>24</v>
      </c>
      <c r="H40" s="12"/>
      <c r="K40" s="14"/>
    </row>
    <row r="41" spans="2:11">
      <c r="B41" s="7" t="s">
        <v>43</v>
      </c>
      <c r="K41" s="14"/>
    </row>
    <row r="42" spans="2:11">
      <c r="B42" s="7"/>
      <c r="C42" s="24"/>
      <c r="E42" s="24"/>
      <c r="K42" s="14"/>
    </row>
    <row r="43" spans="2:11">
      <c r="K43" s="14"/>
    </row>
    <row r="44" spans="2:11">
      <c r="K44" s="14"/>
    </row>
    <row r="45" spans="2:11">
      <c r="K45" s="14"/>
    </row>
    <row r="46" spans="2:11">
      <c r="K46" s="14"/>
    </row>
    <row r="47" spans="2:11">
      <c r="K47" s="14"/>
    </row>
    <row r="48" spans="2:11">
      <c r="K48" s="14"/>
    </row>
    <row r="49" spans="11:11">
      <c r="K49" s="14"/>
    </row>
    <row r="50" spans="11:11">
      <c r="K50" s="14"/>
    </row>
    <row r="51" spans="11:11">
      <c r="K51" s="15"/>
    </row>
    <row r="52" spans="11:11">
      <c r="K52" s="14"/>
    </row>
    <row r="53" spans="11:11">
      <c r="K53" s="14"/>
    </row>
    <row r="54" spans="11:11">
      <c r="K54" s="14"/>
    </row>
    <row r="55" spans="11:11">
      <c r="K55" s="14"/>
    </row>
    <row r="56" spans="11:11">
      <c r="K56" s="14"/>
    </row>
    <row r="57" spans="11:11">
      <c r="K57" s="14"/>
    </row>
    <row r="58" spans="11:11">
      <c r="K58" s="14"/>
    </row>
    <row r="59" spans="11:11">
      <c r="K59" s="14"/>
    </row>
    <row r="60" spans="11:11">
      <c r="K60" s="14"/>
    </row>
    <row r="61" spans="11:11">
      <c r="K61" s="14"/>
    </row>
    <row r="62" spans="11:11">
      <c r="K62" s="14"/>
    </row>
    <row r="63" spans="11:11">
      <c r="K63" s="14"/>
    </row>
    <row r="64" spans="11:11">
      <c r="K64" s="14"/>
    </row>
    <row r="65" spans="11:11">
      <c r="K65" s="14"/>
    </row>
  </sheetData>
  <mergeCells count="8">
    <mergeCell ref="G6:H6"/>
    <mergeCell ref="G5:J5"/>
    <mergeCell ref="B5:B7"/>
    <mergeCell ref="B1:J1"/>
    <mergeCell ref="E6:F6"/>
    <mergeCell ref="I6:J6"/>
    <mergeCell ref="C6:D6"/>
    <mergeCell ref="C5:F5"/>
  </mergeCells>
  <phoneticPr fontId="6"/>
  <pageMargins left="0.51181102362204722" right="0.51181102362204722" top="0.51181102362204722" bottom="0.51181102362204722" header="0.51181102362204722" footer="0.51181102362204722"/>
  <pageSetup paperSize="9" scale="88" orientation="portrait" r:id="rId1"/>
  <headerFooter alignWithMargins="0"/>
  <ignoredErrors>
    <ignoredError sqref="J33 H33" formula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17-4</vt:lpstr>
      <vt:lpstr>'17-4'!Print_Area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2026-08-19T04:22:26Z</dcterms:created>
  <dcterms:modified xsi:type="dcterms:W3CDTF">2026-08-19T04:22:38Z</dcterms:modified>
</cp:coreProperties>
</file>