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A3968E3A-1BDD-4FF3-BE80-0C8F1646763E}" revIDLastSave="0" xr10:uidLastSave="{00000000-0000-0000-0000-000000000000}"/>
  <bookViews>
    <workbookView xr2:uid="{00000000-000D-0000-FFFF-FFFF00000000}" windowHeight="6468" windowWidth="13140" xWindow="32760" yWindow="32760"/>
  </bookViews>
  <sheets>
    <sheet r:id="rId1" name="18-12" sheetId="3"/>
  </sheets>
  <calcPr calcId="191029"/>
</workbook>
</file>

<file path=xl/calcChain.xml><?xml version="1.0" encoding="utf-8"?>
<calcChain xmlns="http://schemas.openxmlformats.org/spreadsheetml/2006/main">
  <c r="R12" i="3" l="1"/>
  <c r="Q12" i="3"/>
  <c r="P12" i="3"/>
  <c r="O12" i="3"/>
  <c r="N12" i="3"/>
  <c r="D12" i="3"/>
  <c r="M12" i="3"/>
  <c r="L12" i="3"/>
  <c r="K12" i="3"/>
  <c r="H12" i="3"/>
  <c r="G12" i="3"/>
  <c r="F12" i="3"/>
  <c r="C10" i="3"/>
  <c r="D11" i="3"/>
  <c r="C11" i="3"/>
  <c r="D9" i="3"/>
  <c r="D10" i="3"/>
  <c r="C12" i="3"/>
</calcChain>
</file>

<file path=xl/sharedStrings.xml><?xml version="1.0" encoding="utf-8"?>
<sst xmlns="http://schemas.openxmlformats.org/spreadsheetml/2006/main" count="34" uniqueCount="30">
  <si>
    <t>都　市　計　画　法　に　よ　る　都　市　計　画　区　域</t>
  </si>
  <si>
    <t>第１種</t>
  </si>
  <si>
    <t>第２種</t>
  </si>
  <si>
    <t>準工業</t>
  </si>
  <si>
    <t>その他</t>
  </si>
  <si>
    <t>中高層</t>
  </si>
  <si>
    <t>準住居</t>
  </si>
  <si>
    <t>住居専用</t>
  </si>
  <si>
    <t>第１種
住居</t>
    <rPh sb="4" eb="6">
      <t>ジュウキョ</t>
    </rPh>
    <phoneticPr fontId="6"/>
  </si>
  <si>
    <t>第２種
住居</t>
    <rPh sb="4" eb="6">
      <t>ジュウキョ</t>
    </rPh>
    <phoneticPr fontId="6"/>
  </si>
  <si>
    <t>近隣
商業</t>
    <rPh sb="3" eb="5">
      <t>ショウギョウ</t>
    </rPh>
    <phoneticPr fontId="6"/>
  </si>
  <si>
    <t>工業
専用</t>
    <rPh sb="3" eb="5">
      <t>センヨウ</t>
    </rPh>
    <phoneticPr fontId="6"/>
  </si>
  <si>
    <t>都市計画区域外の地域</t>
    <rPh sb="8" eb="10">
      <t>チイキ</t>
    </rPh>
    <phoneticPr fontId="6"/>
  </si>
  <si>
    <t>年　度</t>
    <phoneticPr fontId="6"/>
  </si>
  <si>
    <t>総数</t>
    <phoneticPr fontId="6"/>
  </si>
  <si>
    <t>商業</t>
    <phoneticPr fontId="6"/>
  </si>
  <si>
    <t>工業</t>
    <phoneticPr fontId="6"/>
  </si>
  <si>
    <t>（単位：件）</t>
    <phoneticPr fontId="6"/>
  </si>
  <si>
    <t>住居専用</t>
    <rPh sb="0" eb="2">
      <t>ジュウキョ</t>
    </rPh>
    <phoneticPr fontId="6"/>
  </si>
  <si>
    <t>低層</t>
    <phoneticPr fontId="6"/>
  </si>
  <si>
    <t>小計</t>
    <rPh sb="0" eb="1">
      <t>ショウ</t>
    </rPh>
    <phoneticPr fontId="6"/>
  </si>
  <si>
    <t>１８-１２　公害苦情地域の特性別受理件数（年度別）</t>
    <rPh sb="8" eb="10">
      <t>クジョウ</t>
    </rPh>
    <phoneticPr fontId="5"/>
  </si>
  <si>
    <t>不明</t>
    <rPh sb="0" eb="2">
      <t>フメイ</t>
    </rPh>
    <phoneticPr fontId="6"/>
  </si>
  <si>
    <r>
      <t>資料：</t>
    </r>
    <r>
      <rPr>
        <sz val="11"/>
        <color indexed="8"/>
        <rFont val="ＭＳ Ｐ明朝"/>
        <family val="1"/>
        <charset val="128"/>
      </rPr>
      <t>環境保全課、廃棄物対策課</t>
    </r>
    <rPh sb="3" eb="5">
      <t>カンキョウ</t>
    </rPh>
    <rPh sb="9" eb="12">
      <t>ハイキブツ</t>
    </rPh>
    <rPh sb="12" eb="15">
      <t>タイサクカ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</si>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</sst>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9">
    <xf numFmtId="0" fontId="0" fillId="0" borderId="0" xfId="0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7" fontId="9" fillId="0" borderId="0" xfId="0" applyNumberFormat="1" applyFont="1" applyBorder="1" applyAlignment="1" applyProtection="1">
      <alignment horizontal="right" vertical="center"/>
    </xf>
    <xf numFmtId="0" fontId="9" fillId="0" borderId="0" xfId="0" applyFont="1" applyBorder="1" applyAlignment="1">
      <alignment vertical="center"/>
    </xf>
    <xf numFmtId="37" fontId="11" fillId="0" borderId="0" xfId="0" applyNumberFormat="1" applyFont="1" applyBorder="1" applyAlignment="1" applyProtection="1">
      <alignment vertical="center"/>
    </xf>
    <xf numFmtId="37" fontId="11" fillId="0" borderId="0" xfId="0" applyNumberFormat="1" applyFont="1" applyBorder="1" applyAlignment="1" applyProtection="1">
      <alignment horizontal="right" vertical="center"/>
    </xf>
    <xf numFmtId="0" fontId="11" fillId="0" borderId="0" xfId="0" applyFon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/>
    </xf>
    <xf numFmtId="37" fontId="11" fillId="0" borderId="4" xfId="0" applyNumberFormat="1" applyFont="1" applyBorder="1" applyAlignment="1" applyProtection="1">
      <alignment vertical="center"/>
    </xf>
    <xf numFmtId="37" fontId="11" fillId="0" borderId="3" xfId="0" applyNumberFormat="1" applyFont="1" applyBorder="1" applyAlignment="1" applyProtection="1">
      <alignment vertical="center"/>
    </xf>
    <xf numFmtId="37" fontId="11" fillId="0" borderId="3" xfId="0" applyNumberFormat="1" applyFont="1" applyBorder="1" applyAlignment="1" applyProtection="1">
      <alignment horizontal="right" vertical="center"/>
    </xf>
    <xf numFmtId="0" fontId="11" fillId="0" borderId="3" xfId="0" applyFont="1" applyBorder="1" applyAlignment="1">
      <alignment vertical="center"/>
    </xf>
    <xf numFmtId="37" fontId="9" fillId="0" borderId="3" xfId="0" applyNumberFormat="1" applyFont="1" applyBorder="1" applyAlignment="1" applyProtection="1">
      <alignment horizontal="right" vertical="center"/>
    </xf>
    <xf numFmtId="49" fontId="11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2" borderId="5" xfId="0" applyFont="1" applyFill="1" applyBorder="1" applyAlignment="1">
      <alignment horizontal="centerContinuous" vertical="center"/>
    </xf>
    <xf numFmtId="0" fontId="9" fillId="2" borderId="6" xfId="0" applyFont="1" applyFill="1" applyBorder="1" applyAlignment="1">
      <alignment horizontal="centerContinuous" vertical="center"/>
    </xf>
    <xf numFmtId="0" fontId="9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7" fontId="9" fillId="0" borderId="7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vertical="center"/>
    </xf>
    <xf numFmtId="41" fontId="9" fillId="0" borderId="0" xfId="0" applyNumberFormat="1" applyFont="1" applyFill="1" applyAlignment="1">
      <alignment vertical="center"/>
    </xf>
    <xf numFmtId="41" fontId="9" fillId="0" borderId="0" xfId="0" applyNumberFormat="1" applyFont="1" applyFill="1" applyAlignment="1">
      <alignment horizontal="right" vertical="center"/>
    </xf>
    <xf numFmtId="0" fontId="14" fillId="0" borderId="0" xfId="0" applyFont="1" applyFill="1" applyBorder="1" applyAlignment="1">
      <alignment horizontal="center" vertical="center"/>
    </xf>
    <xf numFmtId="176" fontId="9" fillId="3" borderId="0" xfId="0" applyNumberFormat="1" applyFont="1" applyFill="1" applyBorder="1" applyAlignment="1" applyProtection="1">
      <alignment vertical="center"/>
    </xf>
    <xf numFmtId="176" fontId="9" fillId="3" borderId="0" xfId="0" applyNumberFormat="1" applyFont="1" applyFill="1" applyBorder="1" applyAlignment="1" applyProtection="1">
      <alignment horizontal="right" vertical="center"/>
    </xf>
    <xf numFmtId="176" fontId="9" fillId="3" borderId="0" xfId="0" applyNumberFormat="1" applyFont="1" applyFill="1" applyBorder="1" applyAlignment="1">
      <alignment horizontal="right" vertical="center"/>
    </xf>
    <xf numFmtId="176" fontId="9" fillId="3" borderId="0" xfId="0" applyNumberFormat="1" applyFont="1" applyFill="1" applyBorder="1" applyAlignment="1">
      <alignment vertical="center"/>
    </xf>
    <xf numFmtId="41" fontId="9" fillId="3" borderId="0" xfId="0" applyNumberFormat="1" applyFont="1" applyFill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R15"/>
  <sheetViews>
    <sheetView showGridLines="0" tabSelected="1" defaultGridColor="0" colorId="22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10" sqref="D10"/>
    </sheetView>
  </sheetViews>
  <sheetFormatPr defaultColWidth="8.59765625" defaultRowHeight="14.4"/>
  <cols>
    <col min="1" max="1" width="1.296875" style="1" customWidth="1"/>
    <col min="2" max="2" width="11.296875" style="1" customWidth="1"/>
    <col min="3" max="3" width="6" style="1" customWidth="1"/>
    <col min="4" max="4" width="5.09765625" style="1" bestFit="1" customWidth="1"/>
    <col min="5" max="6" width="7.5" style="1" bestFit="1" customWidth="1"/>
    <col min="7" max="7" width="8.59765625" style="1" bestFit="1" customWidth="1"/>
    <col min="8" max="9" width="4.5" style="1" bestFit="1" customWidth="1"/>
    <col min="10" max="10" width="6" style="1" bestFit="1" customWidth="1"/>
    <col min="11" max="12" width="4.5" style="1" bestFit="1" customWidth="1"/>
    <col min="13" max="13" width="6" style="1" bestFit="1" customWidth="1"/>
    <col min="14" max="15" width="4.5" style="1" bestFit="1" customWidth="1"/>
    <col min="16" max="16" width="5.69921875" style="1" bestFit="1" customWidth="1"/>
    <col min="17" max="17" width="8.796875" style="1" customWidth="1"/>
    <col min="18" max="18" width="5.19921875" style="1" bestFit="1" customWidth="1"/>
    <col min="19" max="16384" width="8.59765625" style="1"/>
  </cols>
  <sheetData>
    <row r="1" spans="2:18" ht="23.4">
      <c r="B1" s="46" t="s">
        <v>21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2:18" s="2" customFormat="1" ht="13.2">
      <c r="R2" s="3" t="s">
        <v>17</v>
      </c>
    </row>
    <row r="3" spans="2:18" s="2" customFormat="1" ht="2.25" customHeight="1" thickBot="1">
      <c r="Q3" s="3"/>
      <c r="R3" s="3"/>
    </row>
    <row r="4" spans="2:18" s="2" customFormat="1" ht="14.25" customHeight="1">
      <c r="B4" s="53" t="s">
        <v>13</v>
      </c>
      <c r="C4" s="56" t="s">
        <v>14</v>
      </c>
      <c r="D4" s="18" t="s">
        <v>0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50" t="s">
        <v>12</v>
      </c>
      <c r="R4" s="43" t="s">
        <v>22</v>
      </c>
    </row>
    <row r="5" spans="2:18" s="2" customFormat="1" ht="13.2">
      <c r="B5" s="54"/>
      <c r="C5" s="57"/>
      <c r="D5" s="20"/>
      <c r="E5" s="21" t="s">
        <v>1</v>
      </c>
      <c r="F5" s="21" t="s">
        <v>1</v>
      </c>
      <c r="G5" s="21" t="s">
        <v>2</v>
      </c>
      <c r="H5" s="47" t="s">
        <v>8</v>
      </c>
      <c r="I5" s="47" t="s">
        <v>9</v>
      </c>
      <c r="J5" s="21"/>
      <c r="K5" s="47" t="s">
        <v>10</v>
      </c>
      <c r="L5" s="21"/>
      <c r="M5" s="21"/>
      <c r="N5" s="21"/>
      <c r="O5" s="47" t="s">
        <v>11</v>
      </c>
      <c r="P5" s="22"/>
      <c r="Q5" s="51"/>
      <c r="R5" s="44"/>
    </row>
    <row r="6" spans="2:18" s="2" customFormat="1" ht="13.2">
      <c r="B6" s="54"/>
      <c r="C6" s="57"/>
      <c r="D6" s="21" t="s">
        <v>20</v>
      </c>
      <c r="E6" s="23" t="s">
        <v>19</v>
      </c>
      <c r="F6" s="21" t="s">
        <v>5</v>
      </c>
      <c r="G6" s="21" t="s">
        <v>5</v>
      </c>
      <c r="H6" s="48"/>
      <c r="I6" s="48"/>
      <c r="J6" s="21" t="s">
        <v>6</v>
      </c>
      <c r="K6" s="48"/>
      <c r="L6" s="21" t="s">
        <v>15</v>
      </c>
      <c r="M6" s="21" t="s">
        <v>3</v>
      </c>
      <c r="N6" s="21" t="s">
        <v>16</v>
      </c>
      <c r="O6" s="48"/>
      <c r="P6" s="21" t="s">
        <v>4</v>
      </c>
      <c r="Q6" s="51"/>
      <c r="R6" s="44"/>
    </row>
    <row r="7" spans="2:18" s="2" customFormat="1" ht="13.2">
      <c r="B7" s="55"/>
      <c r="C7" s="58"/>
      <c r="D7" s="24"/>
      <c r="E7" s="25" t="s">
        <v>18</v>
      </c>
      <c r="F7" s="25" t="s">
        <v>7</v>
      </c>
      <c r="G7" s="25" t="s">
        <v>7</v>
      </c>
      <c r="H7" s="49"/>
      <c r="I7" s="49"/>
      <c r="J7" s="25"/>
      <c r="K7" s="49"/>
      <c r="L7" s="25"/>
      <c r="M7" s="25"/>
      <c r="N7" s="25"/>
      <c r="O7" s="49"/>
      <c r="P7" s="26"/>
      <c r="Q7" s="52"/>
      <c r="R7" s="45"/>
    </row>
    <row r="8" spans="2:18" s="27" customFormat="1" ht="16.5" customHeight="1">
      <c r="B8" s="4" t="s">
        <v>28</v>
      </c>
      <c r="C8" s="29">
        <v>252</v>
      </c>
      <c r="D8" s="30">
        <v>251</v>
      </c>
      <c r="E8" s="31">
        <v>2</v>
      </c>
      <c r="F8" s="31">
        <v>12</v>
      </c>
      <c r="G8" s="32">
        <v>0</v>
      </c>
      <c r="H8" s="31">
        <v>46</v>
      </c>
      <c r="I8" s="33">
        <v>0</v>
      </c>
      <c r="J8" s="34">
        <v>2</v>
      </c>
      <c r="K8" s="34">
        <v>14</v>
      </c>
      <c r="L8" s="34">
        <v>9</v>
      </c>
      <c r="M8" s="34">
        <v>32</v>
      </c>
      <c r="N8" s="34">
        <v>22</v>
      </c>
      <c r="O8" s="31">
        <v>0</v>
      </c>
      <c r="P8" s="34">
        <v>112</v>
      </c>
      <c r="Q8" s="32">
        <v>1</v>
      </c>
      <c r="R8" s="35">
        <v>0</v>
      </c>
    </row>
    <row r="9" spans="2:18" s="27" customFormat="1" ht="16.5" customHeight="1">
      <c r="B9" s="28" t="s">
        <v>24</v>
      </c>
      <c r="C9" s="29">
        <v>225</v>
      </c>
      <c r="D9" s="30">
        <f>SUM(E9:P9)</f>
        <v>223</v>
      </c>
      <c r="E9" s="31">
        <v>5</v>
      </c>
      <c r="F9" s="31">
        <v>15</v>
      </c>
      <c r="G9" s="32">
        <v>2</v>
      </c>
      <c r="H9" s="31">
        <v>42</v>
      </c>
      <c r="I9" s="33">
        <v>0</v>
      </c>
      <c r="J9" s="34">
        <v>3</v>
      </c>
      <c r="K9" s="34">
        <v>19</v>
      </c>
      <c r="L9" s="34">
        <v>9</v>
      </c>
      <c r="M9" s="34">
        <v>32</v>
      </c>
      <c r="N9" s="34">
        <v>18</v>
      </c>
      <c r="O9" s="31">
        <v>2</v>
      </c>
      <c r="P9" s="34">
        <v>76</v>
      </c>
      <c r="Q9" s="32">
        <v>2</v>
      </c>
      <c r="R9" s="35">
        <v>0</v>
      </c>
    </row>
    <row r="10" spans="2:18" s="27" customFormat="1" ht="16.5" customHeight="1">
      <c r="B10" s="28" t="s">
        <v>25</v>
      </c>
      <c r="C10" s="29">
        <f>SUM(E10:R10)</f>
        <v>279</v>
      </c>
      <c r="D10" s="30">
        <f>SUM(E10:P10)</f>
        <v>253</v>
      </c>
      <c r="E10" s="31">
        <v>2</v>
      </c>
      <c r="F10" s="31">
        <v>6</v>
      </c>
      <c r="G10" s="32">
        <v>3</v>
      </c>
      <c r="H10" s="31">
        <v>50</v>
      </c>
      <c r="I10" s="33">
        <v>1</v>
      </c>
      <c r="J10" s="34">
        <v>1</v>
      </c>
      <c r="K10" s="34">
        <v>16</v>
      </c>
      <c r="L10" s="34">
        <v>11</v>
      </c>
      <c r="M10" s="34">
        <v>26</v>
      </c>
      <c r="N10" s="34">
        <v>25</v>
      </c>
      <c r="O10" s="31">
        <v>1</v>
      </c>
      <c r="P10" s="34">
        <v>111</v>
      </c>
      <c r="Q10" s="32">
        <v>7</v>
      </c>
      <c r="R10" s="36">
        <v>19</v>
      </c>
    </row>
    <row r="11" spans="2:18" s="27" customFormat="1" ht="16.5" customHeight="1">
      <c r="B11" s="37" t="s">
        <v>26</v>
      </c>
      <c r="C11" s="29">
        <f>SUM(D11,R11,Q11)</f>
        <v>341</v>
      </c>
      <c r="D11" s="30">
        <f>SUM(E11:P11)</f>
        <v>322</v>
      </c>
      <c r="E11" s="38">
        <v>8</v>
      </c>
      <c r="F11" s="38">
        <v>15</v>
      </c>
      <c r="G11" s="39" t="s">
        <v>27</v>
      </c>
      <c r="H11" s="38">
        <v>42</v>
      </c>
      <c r="I11" s="40" t="s">
        <v>27</v>
      </c>
      <c r="J11" s="41">
        <v>5</v>
      </c>
      <c r="K11" s="41">
        <v>4</v>
      </c>
      <c r="L11" s="41">
        <v>7</v>
      </c>
      <c r="M11" s="41">
        <v>20</v>
      </c>
      <c r="N11" s="41">
        <v>23</v>
      </c>
      <c r="O11" s="38">
        <v>3</v>
      </c>
      <c r="P11" s="41">
        <v>195</v>
      </c>
      <c r="Q11" s="39">
        <v>7</v>
      </c>
      <c r="R11" s="42">
        <v>12</v>
      </c>
    </row>
    <row r="12" spans="2:18" s="27" customFormat="1" ht="16.5" customHeight="1">
      <c r="B12" s="37" t="s">
        <v>29</v>
      </c>
      <c r="C12" s="29">
        <f>SUM(D12,R12,Q12)</f>
        <v>311</v>
      </c>
      <c r="D12" s="30">
        <f>SUM(E12:P12)</f>
        <v>306</v>
      </c>
      <c r="E12" s="31">
        <v>3</v>
      </c>
      <c r="F12" s="31">
        <f>3+15</f>
        <v>18</v>
      </c>
      <c r="G12" s="32">
        <f>1+4</f>
        <v>5</v>
      </c>
      <c r="H12" s="31">
        <f>6+41</f>
        <v>47</v>
      </c>
      <c r="I12" s="33">
        <v>1</v>
      </c>
      <c r="J12" s="34">
        <v>2</v>
      </c>
      <c r="K12" s="34">
        <f>3+8</f>
        <v>11</v>
      </c>
      <c r="L12" s="34">
        <f>3+11</f>
        <v>14</v>
      </c>
      <c r="M12" s="34">
        <f>3+26</f>
        <v>29</v>
      </c>
      <c r="N12" s="34">
        <f>3+19</f>
        <v>22</v>
      </c>
      <c r="O12" s="31">
        <f>1+6</f>
        <v>7</v>
      </c>
      <c r="P12" s="34">
        <f>58+89</f>
        <v>147</v>
      </c>
      <c r="Q12" s="32">
        <f>1+2</f>
        <v>3</v>
      </c>
      <c r="R12" s="36">
        <f>1+1</f>
        <v>2</v>
      </c>
    </row>
    <row r="13" spans="2:18" s="2" customFormat="1" ht="2.25" customHeight="1" thickBot="1">
      <c r="B13" s="10"/>
      <c r="C13" s="11"/>
      <c r="D13" s="12"/>
      <c r="E13" s="12"/>
      <c r="F13" s="12"/>
      <c r="G13" s="13"/>
      <c r="H13" s="12"/>
      <c r="I13" s="14"/>
      <c r="J13" s="14"/>
      <c r="K13" s="14"/>
      <c r="L13" s="14"/>
      <c r="M13" s="14"/>
      <c r="N13" s="14"/>
      <c r="O13" s="12"/>
      <c r="P13" s="14"/>
      <c r="Q13" s="15"/>
      <c r="R13" s="15"/>
    </row>
    <row r="14" spans="2:18" s="2" customFormat="1" ht="2.25" customHeight="1">
      <c r="B14" s="16"/>
      <c r="C14" s="7"/>
      <c r="D14" s="7"/>
      <c r="E14" s="7"/>
      <c r="F14" s="7"/>
      <c r="G14" s="8"/>
      <c r="H14" s="7"/>
      <c r="I14" s="9"/>
      <c r="J14" s="9"/>
      <c r="K14" s="9"/>
      <c r="L14" s="9"/>
      <c r="M14" s="9"/>
      <c r="N14" s="9"/>
      <c r="O14" s="7"/>
      <c r="P14" s="9"/>
      <c r="R14" s="5"/>
    </row>
    <row r="15" spans="2:18" s="2" customFormat="1" ht="13.2">
      <c r="B15" s="17" t="s">
        <v>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</sheetData>
  <mergeCells count="9">
    <mergeCell ref="R4:R7"/>
    <mergeCell ref="B1:Q1"/>
    <mergeCell ref="K5:K7"/>
    <mergeCell ref="O5:O7"/>
    <mergeCell ref="Q4:Q7"/>
    <mergeCell ref="B4:B7"/>
    <mergeCell ref="C4:C7"/>
    <mergeCell ref="H5:H7"/>
    <mergeCell ref="I5:I7"/>
  </mergeCells>
  <phoneticPr fontId="6"/>
  <pageMargins left="0.5" right="0.23" top="0.5" bottom="0.5" header="0.51200000000000001" footer="0.51200000000000001"/>
  <pageSetup paperSize="9" orientation="landscape" r:id="rId1"/>
  <headerFooter alignWithMargins="0"/>
  <ignoredErrors>
    <ignoredError sqref="D9:D10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2026-08-19T07:34:44Z</dcterms:created>
  <dcterms:modified xsi:type="dcterms:W3CDTF">2026-08-19T07:35:15Z</dcterms:modified>
</cp:coreProperties>
</file>