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xr:revisionPtr xr6:coauthVersionLast="36" xr6:coauthVersionMax="36" documentId="13_ncr:1_{57DE0FDB-F904-4A45-9E25-603945558166}" revIDLastSave="0" xr10:uidLastSave="{00000000-0000-0000-0000-000000000000}"/>
  <bookViews>
    <workbookView activeTab="3" tabRatio="895" xr2:uid="{00000000-000D-0000-FFFF-FFFF00000000}" windowHeight="2895" windowWidth="5175" xWindow="32760" yWindow="5190"/>
  </bookViews>
  <sheets>
    <sheet r:id="rId1" name="表１県内主要都市の状況（上位５位）" sheetId="1"/>
    <sheet r:id="rId2" name="図１産業大分類別事業所数及び従業者数の構成比" sheetId="2"/>
    <sheet r:id="rId3" name="従業者規模別" sheetId="3"/>
    <sheet r:id="rId4" name="開設時期" sheetId="8"/>
    <sheet r:id="rId5" name="従業上の地位別" sheetId="4"/>
    <sheet r:id="rId6" name="異動状況" sheetId="5"/>
    <sheet r:id="rId7" name="支所別" sheetId="6"/>
    <sheet r:id="rId8" name="比較（事業所・従業者）" sheetId="9"/>
    <sheet r:id="rId9" name="比較（地位別従業者割合）" sheetId="10"/>
    <sheet r:id="rId10" name="比較（地域別）" sheetId="11"/>
  </sheets>
  <definedNames>
    <definedName hidden="1" name="HTML_CodePage">932</definedName>
    <definedName hidden="1" name="HTML_Control">{"'@PLAN5'!$M$27:$Y$44"}</definedName>
    <definedName hidden="1" name="HTML_Description">""</definedName>
    <definedName hidden="1" name="HTML_Email">""</definedName>
    <definedName hidden="1" name="HTML_Header">""</definedName>
    <definedName hidden="1" name="HTML_LastUpdate">""</definedName>
    <definedName hidden="1" name="HTML_LineAfter">FALSE</definedName>
    <definedName hidden="1" name="HTML_LineBefore">FALSE</definedName>
    <definedName hidden="1" name="HTML_Name">""</definedName>
    <definedName hidden="1" name="HTML_OBDlg2">TRUE</definedName>
    <definedName hidden="1" name="HTML_OBDlg4">TRUE</definedName>
    <definedName hidden="1" name="HTML_OS">0</definedName>
    <definedName hidden="1" name="HTML_PathFile">"A:\jigyo2.htm"</definedName>
    <definedName hidden="1" name="HTML_Title">"大分類別"</definedName>
    <definedName hidden="1" name="第2表">{"'@PLAN5'!$M$27:$Y$44"}</definedName>
  </definedNames>
  <calcPr calcId="191029"/>
</workbook>
</file>

<file path=xl/calcChain.xml><?xml version="1.0" encoding="utf-8"?>
<calcChain xmlns="http://schemas.openxmlformats.org/spreadsheetml/2006/main">
  <c r="B19" i="4" l="1"/>
  <c r="B5" i="4"/>
  <c r="B6" i="4"/>
  <c r="B7" i="4"/>
  <c r="B8" i="4"/>
  <c r="B9" i="4"/>
  <c r="B10" i="4"/>
  <c r="B11" i="4"/>
  <c r="B12" i="4"/>
  <c r="B13" i="4"/>
  <c r="B14" i="4"/>
  <c r="B15" i="4"/>
  <c r="B16" i="4"/>
  <c r="B17" i="4"/>
  <c r="B18" i="4"/>
  <c r="B4" i="4"/>
  <c r="I3" i="4"/>
  <c r="E3" i="4"/>
  <c r="F3" i="4"/>
  <c r="G3" i="4"/>
  <c r="H3" i="4"/>
  <c r="D3" i="4"/>
  <c r="C3" i="4"/>
  <c r="B20" i="4" l="1"/>
  <c r="B3" i="4"/>
  <c r="C46" i="4"/>
  <c r="D46" i="4"/>
  <c r="B46" i="4"/>
  <c r="D15" i="11" l="1"/>
  <c r="D28" i="2" l="1"/>
  <c r="B25" i="2"/>
  <c r="F3" i="9" l="1"/>
  <c r="C3" i="9"/>
  <c r="E7" i="5" l="1"/>
  <c r="G4" i="5"/>
  <c r="D4" i="5"/>
  <c r="C4" i="5"/>
  <c r="B4" i="5"/>
  <c r="E5" i="5"/>
  <c r="E4" i="5" l="1"/>
  <c r="I10" i="8"/>
  <c r="I9" i="8"/>
  <c r="J9" i="8" s="1"/>
  <c r="I8" i="8"/>
  <c r="J8" i="8" s="1"/>
  <c r="I7" i="8"/>
  <c r="J7" i="8" s="1"/>
  <c r="I6" i="8"/>
  <c r="J6" i="8" s="1"/>
  <c r="I5" i="8"/>
  <c r="J5" i="8" s="1"/>
  <c r="I4" i="8"/>
  <c r="J10" i="8"/>
  <c r="G11" i="8"/>
  <c r="J4" i="8"/>
  <c r="I11" i="8" l="1"/>
  <c r="D5" i="3"/>
  <c r="E12" i="3" s="1"/>
  <c r="D25" i="2" l="1"/>
  <c r="D39" i="2"/>
  <c r="D38" i="2"/>
  <c r="D37" i="2"/>
  <c r="D36" i="2"/>
  <c r="D35" i="2"/>
  <c r="D34" i="2"/>
  <c r="D33" i="2"/>
  <c r="D32" i="2"/>
  <c r="D31" i="2"/>
  <c r="D30" i="2"/>
  <c r="D29" i="2"/>
  <c r="D27" i="2"/>
  <c r="D26" i="2"/>
  <c r="B39" i="2"/>
  <c r="B38" i="2"/>
  <c r="B37" i="2"/>
  <c r="B36" i="2"/>
  <c r="B35" i="2"/>
  <c r="B34" i="2"/>
  <c r="B33" i="2"/>
  <c r="B32" i="2"/>
  <c r="B31" i="2"/>
  <c r="B30" i="2"/>
  <c r="B29" i="2"/>
  <c r="B28" i="2"/>
  <c r="B27" i="2"/>
  <c r="B26" i="2"/>
  <c r="D3" i="1"/>
  <c r="D4" i="1"/>
  <c r="F29" i="4"/>
  <c r="J11" i="8"/>
  <c r="C11" i="8"/>
  <c r="D11" i="8"/>
  <c r="E11" i="8"/>
  <c r="F11" i="8"/>
  <c r="H11" i="8"/>
  <c r="B11" i="8"/>
  <c r="D8" i="1"/>
  <c r="G16" i="11"/>
  <c r="G17" i="11"/>
  <c r="G18" i="11"/>
  <c r="G19" i="11"/>
  <c r="G20" i="11"/>
  <c r="G21" i="11"/>
  <c r="G22" i="11"/>
  <c r="G15" i="11"/>
  <c r="D17" i="11"/>
  <c r="D21" i="11"/>
  <c r="D22" i="11"/>
  <c r="D16" i="11"/>
  <c r="D18" i="11"/>
  <c r="D19" i="11"/>
  <c r="D20" i="11"/>
  <c r="F12" i="11"/>
  <c r="C12" i="11"/>
  <c r="E12" i="11"/>
  <c r="G23" i="11" s="1"/>
  <c r="B12" i="11"/>
  <c r="G11" i="11"/>
  <c r="D11" i="11"/>
  <c r="G10" i="11"/>
  <c r="D10" i="11"/>
  <c r="G9" i="11"/>
  <c r="D9" i="11"/>
  <c r="G8" i="11"/>
  <c r="D8" i="11"/>
  <c r="G7" i="11"/>
  <c r="D7" i="11"/>
  <c r="G6" i="11"/>
  <c r="D6" i="11"/>
  <c r="G5" i="11"/>
  <c r="D5" i="11"/>
  <c r="G4" i="11"/>
  <c r="D4" i="11"/>
  <c r="G21" i="9"/>
  <c r="D21" i="9"/>
  <c r="G20" i="9"/>
  <c r="D20" i="9"/>
  <c r="G19" i="9"/>
  <c r="D19" i="9"/>
  <c r="G18" i="9"/>
  <c r="D18" i="9"/>
  <c r="G17" i="9"/>
  <c r="D17" i="9"/>
  <c r="G16" i="9"/>
  <c r="D16" i="9"/>
  <c r="G15" i="9"/>
  <c r="D15" i="9"/>
  <c r="G14" i="9"/>
  <c r="D14" i="9"/>
  <c r="G13" i="9"/>
  <c r="D13" i="9"/>
  <c r="G12" i="9"/>
  <c r="D12" i="9"/>
  <c r="G11" i="9"/>
  <c r="D11" i="9"/>
  <c r="G10" i="9"/>
  <c r="D10" i="9"/>
  <c r="G9" i="9"/>
  <c r="D9" i="9"/>
  <c r="G8" i="9"/>
  <c r="D8" i="9"/>
  <c r="G7" i="9"/>
  <c r="D7" i="9"/>
  <c r="G6" i="9"/>
  <c r="D6" i="9"/>
  <c r="G5" i="9"/>
  <c r="D5" i="9"/>
  <c r="G4" i="9"/>
  <c r="D4" i="9"/>
  <c r="E3" i="9"/>
  <c r="G3" i="9" s="1"/>
  <c r="B3" i="9"/>
  <c r="D3" i="9" s="1"/>
  <c r="C36" i="3"/>
  <c r="D3" i="2"/>
  <c r="E4" i="2" s="1"/>
  <c r="P74" i="6"/>
  <c r="F4" i="5"/>
  <c r="F5" i="5"/>
  <c r="F45" i="4"/>
  <c r="G45" i="4"/>
  <c r="F44" i="4"/>
  <c r="G44" i="4"/>
  <c r="F43" i="4"/>
  <c r="G43" i="4"/>
  <c r="F42" i="4"/>
  <c r="G42" i="4"/>
  <c r="F41" i="4"/>
  <c r="G41" i="4"/>
  <c r="F40" i="4"/>
  <c r="G40" i="4"/>
  <c r="F39" i="4"/>
  <c r="G39" i="4"/>
  <c r="F38" i="4"/>
  <c r="G38" i="4"/>
  <c r="F37" i="4"/>
  <c r="G37" i="4"/>
  <c r="F36" i="4"/>
  <c r="G36" i="4"/>
  <c r="F35" i="4"/>
  <c r="G35" i="4"/>
  <c r="F34" i="4"/>
  <c r="G34" i="4"/>
  <c r="F33" i="4"/>
  <c r="G33" i="4"/>
  <c r="F32" i="4"/>
  <c r="G32" i="4"/>
  <c r="F31" i="4"/>
  <c r="G31" i="4"/>
  <c r="F30" i="4"/>
  <c r="G30" i="4"/>
  <c r="G29" i="4"/>
  <c r="B3" i="2"/>
  <c r="B5" i="3"/>
  <c r="E36" i="3" s="1"/>
  <c r="D12" i="6"/>
  <c r="E10" i="6" s="1"/>
  <c r="B12" i="6"/>
  <c r="C9" i="6" s="1"/>
  <c r="F22" i="5"/>
  <c r="E22" i="5"/>
  <c r="F21" i="5"/>
  <c r="E21" i="5"/>
  <c r="F20" i="5"/>
  <c r="E20" i="5"/>
  <c r="F19" i="5"/>
  <c r="E19" i="5"/>
  <c r="F18" i="5"/>
  <c r="E18" i="5"/>
  <c r="F17" i="5"/>
  <c r="E17" i="5"/>
  <c r="F16" i="5"/>
  <c r="E16" i="5"/>
  <c r="F15" i="5"/>
  <c r="E15" i="5"/>
  <c r="F14" i="5"/>
  <c r="E14" i="5"/>
  <c r="F13" i="5"/>
  <c r="E13" i="5"/>
  <c r="F12" i="5"/>
  <c r="E12" i="5"/>
  <c r="F11" i="5"/>
  <c r="E11" i="5"/>
  <c r="F10" i="5"/>
  <c r="E10" i="5"/>
  <c r="F9" i="5"/>
  <c r="E9" i="5"/>
  <c r="F8" i="5"/>
  <c r="E8" i="5"/>
  <c r="F7" i="5"/>
  <c r="I8" i="1"/>
  <c r="I7" i="1"/>
  <c r="I6" i="1"/>
  <c r="I5" i="1"/>
  <c r="I4" i="1"/>
  <c r="I3" i="1"/>
  <c r="D7" i="1"/>
  <c r="D6" i="1"/>
  <c r="D5" i="1"/>
  <c r="E35" i="4" l="1"/>
  <c r="E29" i="4"/>
  <c r="E31" i="4"/>
  <c r="E37" i="4"/>
  <c r="E45" i="4"/>
  <c r="E39" i="4"/>
  <c r="E33" i="4"/>
  <c r="E30" i="4"/>
  <c r="E34" i="4"/>
  <c r="E38" i="4"/>
  <c r="E42" i="4"/>
  <c r="E44" i="4"/>
  <c r="E43" i="4"/>
  <c r="E36" i="4"/>
  <c r="E41" i="4"/>
  <c r="E32" i="4"/>
  <c r="E40" i="4"/>
  <c r="E25" i="2"/>
  <c r="G12" i="11"/>
  <c r="D23" i="11"/>
  <c r="E9" i="6"/>
  <c r="E11" i="6"/>
  <c r="E5" i="6"/>
  <c r="E8" i="6"/>
  <c r="C5" i="6"/>
  <c r="E7" i="6"/>
  <c r="C10" i="6"/>
  <c r="C7" i="6"/>
  <c r="C8" i="6"/>
  <c r="C4" i="6"/>
  <c r="C6" i="6"/>
  <c r="E10" i="3"/>
  <c r="E6" i="3"/>
  <c r="E44" i="3"/>
  <c r="C44" i="3"/>
  <c r="C40" i="3"/>
  <c r="C43" i="3"/>
  <c r="E9" i="3"/>
  <c r="C41" i="3"/>
  <c r="E14" i="3"/>
  <c r="E13" i="3"/>
  <c r="E5" i="3"/>
  <c r="C37" i="3"/>
  <c r="E15" i="3"/>
  <c r="C42" i="3"/>
  <c r="C39" i="3"/>
  <c r="E11" i="3"/>
  <c r="C45" i="3"/>
  <c r="C13" i="3"/>
  <c r="C5" i="3"/>
  <c r="E33" i="2"/>
  <c r="D40" i="2"/>
  <c r="B40" i="2"/>
  <c r="C12" i="2"/>
  <c r="E36" i="2"/>
  <c r="C4" i="2"/>
  <c r="E28" i="2"/>
  <c r="C30" i="2"/>
  <c r="E19" i="2"/>
  <c r="E10" i="2"/>
  <c r="E9" i="2"/>
  <c r="C39" i="2"/>
  <c r="C28" i="2"/>
  <c r="E16" i="2"/>
  <c r="E8" i="2"/>
  <c r="C35" i="2"/>
  <c r="E17" i="2"/>
  <c r="E3" i="2"/>
  <c r="C27" i="2"/>
  <c r="E15" i="2"/>
  <c r="E7" i="2"/>
  <c r="C26" i="2"/>
  <c r="C37" i="2"/>
  <c r="E14" i="2"/>
  <c r="E6" i="2"/>
  <c r="E11" i="2"/>
  <c r="E18" i="2"/>
  <c r="C29" i="2"/>
  <c r="C32" i="2"/>
  <c r="E13" i="2"/>
  <c r="E5" i="2"/>
  <c r="C34" i="2"/>
  <c r="C36" i="2"/>
  <c r="C31" i="2"/>
  <c r="C38" i="2"/>
  <c r="C33" i="2"/>
  <c r="C25" i="2"/>
  <c r="E20" i="2"/>
  <c r="E12" i="2"/>
  <c r="E32" i="2"/>
  <c r="E31" i="2"/>
  <c r="C14" i="2"/>
  <c r="E35" i="2"/>
  <c r="C18" i="2"/>
  <c r="C3" i="2"/>
  <c r="C13" i="2"/>
  <c r="E39" i="2"/>
  <c r="E30" i="2"/>
  <c r="E37" i="2"/>
  <c r="E26" i="2"/>
  <c r="E40" i="3"/>
  <c r="E43" i="3"/>
  <c r="C11" i="2"/>
  <c r="C16" i="2"/>
  <c r="C20" i="2"/>
  <c r="C17" i="2"/>
  <c r="C6" i="3"/>
  <c r="C11" i="3"/>
  <c r="E41" i="3"/>
  <c r="D12" i="11"/>
  <c r="C11" i="6"/>
  <c r="E4" i="6"/>
  <c r="C6" i="2"/>
  <c r="E34" i="2"/>
  <c r="C10" i="2"/>
  <c r="E38" i="2"/>
  <c r="C15" i="3"/>
  <c r="E42" i="3"/>
  <c r="E39" i="3"/>
  <c r="C7" i="3"/>
  <c r="E7" i="3"/>
  <c r="C12" i="3"/>
  <c r="E29" i="2"/>
  <c r="E27" i="2"/>
  <c r="C9" i="2"/>
  <c r="C8" i="2"/>
  <c r="E38" i="3"/>
  <c r="E45" i="3"/>
  <c r="C8" i="3"/>
  <c r="C14" i="3"/>
  <c r="C10" i="3"/>
  <c r="C19" i="2"/>
  <c r="E6" i="6"/>
  <c r="C15" i="2"/>
  <c r="C7" i="2"/>
  <c r="C5" i="2"/>
  <c r="C9" i="3"/>
  <c r="E37" i="3"/>
  <c r="C38" i="3"/>
  <c r="E8" i="3"/>
  <c r="C12" i="6" l="1"/>
  <c r="E12" i="6"/>
  <c r="C40" i="2"/>
  <c r="E40" i="2"/>
</calcChain>
</file>

<file path=xl/sharedStrings.xml><?xml version="1.0" encoding="utf-8"?>
<sst xmlns="http://schemas.openxmlformats.org/spreadsheetml/2006/main" count="327" uniqueCount="198">
  <si>
    <t>事業所数</t>
    <rPh sb="0" eb="2">
      <t>ジギョウ</t>
    </rPh>
    <rPh sb="2" eb="3">
      <t>ショ</t>
    </rPh>
    <rPh sb="3" eb="4">
      <t>スウ</t>
    </rPh>
    <phoneticPr fontId="2"/>
  </si>
  <si>
    <t>市町村名</t>
    <rPh sb="0" eb="1">
      <t>シ</t>
    </rPh>
    <rPh sb="1" eb="3">
      <t>チョウソン</t>
    </rPh>
    <rPh sb="3" eb="4">
      <t>メイ</t>
    </rPh>
    <phoneticPr fontId="2"/>
  </si>
  <si>
    <t>愛知県</t>
    <rPh sb="0" eb="2">
      <t>アイチ</t>
    </rPh>
    <rPh sb="2" eb="3">
      <t>ケン</t>
    </rPh>
    <phoneticPr fontId="2"/>
  </si>
  <si>
    <t>順位</t>
    <rPh sb="0" eb="2">
      <t>ジュンイ</t>
    </rPh>
    <phoneticPr fontId="2"/>
  </si>
  <si>
    <t>構成比(％)</t>
    <rPh sb="0" eb="3">
      <t>コウセイヒ</t>
    </rPh>
    <phoneticPr fontId="2"/>
  </si>
  <si>
    <t>従業者数</t>
    <rPh sb="0" eb="3">
      <t>ジュウギョウシャ</t>
    </rPh>
    <rPh sb="3" eb="4">
      <t>スウ</t>
    </rPh>
    <phoneticPr fontId="2"/>
  </si>
  <si>
    <t>全産業</t>
    <rPh sb="0" eb="3">
      <t>ゼンサンギョウ</t>
    </rPh>
    <phoneticPr fontId="2"/>
  </si>
  <si>
    <t>産業大分類</t>
    <rPh sb="0" eb="2">
      <t>サンギョウ</t>
    </rPh>
    <rPh sb="2" eb="5">
      <t>ダイブンルイ</t>
    </rPh>
    <phoneticPr fontId="2"/>
  </si>
  <si>
    <t>事業所数</t>
    <rPh sb="0" eb="3">
      <t>ジギョウショ</t>
    </rPh>
    <rPh sb="3" eb="4">
      <t>スウ</t>
    </rPh>
    <phoneticPr fontId="2"/>
  </si>
  <si>
    <t>構成比（％）</t>
    <rPh sb="0" eb="3">
      <t>コウセイヒ</t>
    </rPh>
    <phoneticPr fontId="2"/>
  </si>
  <si>
    <t>A農業，林業</t>
  </si>
  <si>
    <t>B漁業</t>
  </si>
  <si>
    <t>C鉱業，採石業，砂利採取業</t>
  </si>
  <si>
    <t>D建設業</t>
  </si>
  <si>
    <t>E製造業</t>
  </si>
  <si>
    <t>F電気・ガス・熱供給・水道業</t>
  </si>
  <si>
    <t>G情報通信業</t>
  </si>
  <si>
    <t>H運輸業，郵便業</t>
  </si>
  <si>
    <t>I卸売業，小売業</t>
  </si>
  <si>
    <t>J金融業，保険業</t>
  </si>
  <si>
    <t>K不動産業，物品賃貸業</t>
  </si>
  <si>
    <t>L学術研究，専門・技術サービス業</t>
  </si>
  <si>
    <t>M宿泊業，飲食サービス業</t>
  </si>
  <si>
    <t>N生活関連サービス業，娯楽業</t>
  </si>
  <si>
    <t>O教育，学習支援業</t>
  </si>
  <si>
    <t>P医療，福祉</t>
  </si>
  <si>
    <t>Q複合サービス事業</t>
  </si>
  <si>
    <t>Rサービス業（他に分類されないもの）</t>
  </si>
  <si>
    <t>総数</t>
    <rPh sb="0" eb="2">
      <t>ソウスウ</t>
    </rPh>
    <phoneticPr fontId="2"/>
  </si>
  <si>
    <t>1 ～ 4 人</t>
    <rPh sb="6" eb="7">
      <t>ニン</t>
    </rPh>
    <phoneticPr fontId="3"/>
  </si>
  <si>
    <t>5 ～ 9 人</t>
    <rPh sb="6" eb="7">
      <t>ニン</t>
    </rPh>
    <phoneticPr fontId="3"/>
  </si>
  <si>
    <t>10 ～ 19 人</t>
    <rPh sb="8" eb="9">
      <t>ニン</t>
    </rPh>
    <phoneticPr fontId="3"/>
  </si>
  <si>
    <t>20 ～ 29 人</t>
  </si>
  <si>
    <t>30 ～ 49 人</t>
    <rPh sb="8" eb="9">
      <t>ニン</t>
    </rPh>
    <phoneticPr fontId="3"/>
  </si>
  <si>
    <t>50 ～ 99 人</t>
    <rPh sb="8" eb="9">
      <t>ニン</t>
    </rPh>
    <phoneticPr fontId="3"/>
  </si>
  <si>
    <t>100 ～ 199 人</t>
    <rPh sb="10" eb="11">
      <t>ニン</t>
    </rPh>
    <phoneticPr fontId="3"/>
  </si>
  <si>
    <t>200 ～ 299 人</t>
    <rPh sb="10" eb="11">
      <t>ニン</t>
    </rPh>
    <phoneticPr fontId="3"/>
  </si>
  <si>
    <t>300 人以上</t>
  </si>
  <si>
    <t>実数</t>
    <rPh sb="0" eb="1">
      <t>ジツ</t>
    </rPh>
    <rPh sb="1" eb="2">
      <t>スウ</t>
    </rPh>
    <phoneticPr fontId="2"/>
  </si>
  <si>
    <t>従業者規模別事業所数及び従業者数（民営）</t>
    <rPh sb="0" eb="3">
      <t>ジュウギョウシャ</t>
    </rPh>
    <rPh sb="3" eb="6">
      <t>キボベツ</t>
    </rPh>
    <rPh sb="6" eb="9">
      <t>ジギョウショ</t>
    </rPh>
    <rPh sb="9" eb="10">
      <t>スウ</t>
    </rPh>
    <rPh sb="10" eb="11">
      <t>オヨ</t>
    </rPh>
    <rPh sb="12" eb="15">
      <t>ジュウギョウシャ</t>
    </rPh>
    <rPh sb="15" eb="16">
      <t>スウ</t>
    </rPh>
    <rPh sb="17" eb="19">
      <t>ミンエイ</t>
    </rPh>
    <phoneticPr fontId="2"/>
  </si>
  <si>
    <t>産業大分類別</t>
    <rPh sb="0" eb="2">
      <t>サンギョウ</t>
    </rPh>
    <rPh sb="2" eb="5">
      <t>ダイブンルイ</t>
    </rPh>
    <rPh sb="5" eb="6">
      <t>ベツ</t>
    </rPh>
    <phoneticPr fontId="2"/>
  </si>
  <si>
    <t>従業者数</t>
    <rPh sb="0" eb="1">
      <t>ジュウ</t>
    </rPh>
    <rPh sb="1" eb="4">
      <t>ギョウシャスウ</t>
    </rPh>
    <phoneticPr fontId="2"/>
  </si>
  <si>
    <t>割合</t>
    <rPh sb="0" eb="2">
      <t>ワリアイ</t>
    </rPh>
    <phoneticPr fontId="2"/>
  </si>
  <si>
    <t>正社員・
正職員</t>
    <rPh sb="0" eb="3">
      <t>セイシャイン</t>
    </rPh>
    <rPh sb="5" eb="6">
      <t>セイ</t>
    </rPh>
    <rPh sb="6" eb="7">
      <t>ショク</t>
    </rPh>
    <rPh sb="7" eb="8">
      <t>イン</t>
    </rPh>
    <phoneticPr fontId="2"/>
  </si>
  <si>
    <t>非農林業</t>
    <rPh sb="0" eb="1">
      <t>ヒ</t>
    </rPh>
    <rPh sb="1" eb="4">
      <t>ノウリンギョウ</t>
    </rPh>
    <phoneticPr fontId="2"/>
  </si>
  <si>
    <t>総数に占める割合(％)</t>
    <rPh sb="0" eb="2">
      <t>ソウスウ</t>
    </rPh>
    <rPh sb="3" eb="4">
      <t>シ</t>
    </rPh>
    <rPh sb="6" eb="8">
      <t>ワリアイ</t>
    </rPh>
    <phoneticPr fontId="2"/>
  </si>
  <si>
    <t>存続事業所</t>
    <rPh sb="0" eb="2">
      <t>ソンゾク</t>
    </rPh>
    <rPh sb="2" eb="4">
      <t>ジギョウ</t>
    </rPh>
    <rPh sb="4" eb="5">
      <t>ショ</t>
    </rPh>
    <phoneticPr fontId="2"/>
  </si>
  <si>
    <t>新設事業所</t>
    <rPh sb="0" eb="2">
      <t>シンセツ</t>
    </rPh>
    <rPh sb="2" eb="4">
      <t>ジギョウ</t>
    </rPh>
    <rPh sb="4" eb="5">
      <t>ショ</t>
    </rPh>
    <phoneticPr fontId="2"/>
  </si>
  <si>
    <t>廃業事業所</t>
    <rPh sb="0" eb="2">
      <t>ハイギョウ</t>
    </rPh>
    <rPh sb="2" eb="5">
      <t>ジギョウショ</t>
    </rPh>
    <phoneticPr fontId="2"/>
  </si>
  <si>
    <t>事業所数</t>
    <phoneticPr fontId="2"/>
  </si>
  <si>
    <t>従業者数</t>
    <phoneticPr fontId="2"/>
  </si>
  <si>
    <t>実数</t>
    <rPh sb="0" eb="2">
      <t>ジッスウ</t>
    </rPh>
    <phoneticPr fontId="2"/>
  </si>
  <si>
    <t>構成比</t>
    <rPh sb="0" eb="3">
      <t>コウセイヒ</t>
    </rPh>
    <phoneticPr fontId="2"/>
  </si>
  <si>
    <t>（単位：事業所,人,％）</t>
    <rPh sb="1" eb="3">
      <t>タンイ</t>
    </rPh>
    <rPh sb="4" eb="6">
      <t>ジギョウ</t>
    </rPh>
    <rPh sb="6" eb="7">
      <t>ショ</t>
    </rPh>
    <rPh sb="8" eb="9">
      <t>ニン</t>
    </rPh>
    <phoneticPr fontId="2"/>
  </si>
  <si>
    <t>事業所数</t>
    <rPh sb="2" eb="3">
      <t>ショ</t>
    </rPh>
    <phoneticPr fontId="2"/>
  </si>
  <si>
    <t>建設業</t>
    <phoneticPr fontId="2"/>
  </si>
  <si>
    <t>製造業</t>
    <phoneticPr fontId="2"/>
  </si>
  <si>
    <t>運輸業，郵便業</t>
    <phoneticPr fontId="2"/>
  </si>
  <si>
    <t>卸売業，小売業</t>
    <phoneticPr fontId="2"/>
  </si>
  <si>
    <t>金融業，保険業</t>
    <phoneticPr fontId="2"/>
  </si>
  <si>
    <t>不動産業，物品賃貸業</t>
    <phoneticPr fontId="2"/>
  </si>
  <si>
    <t>学術研究，専門・技術サービス業</t>
    <phoneticPr fontId="2"/>
  </si>
  <si>
    <t>宿泊業，飲食サービス業</t>
    <phoneticPr fontId="2"/>
  </si>
  <si>
    <t>生活関連サービス業，娯楽業</t>
    <phoneticPr fontId="2"/>
  </si>
  <si>
    <t>教育，学習支援業</t>
    <phoneticPr fontId="2"/>
  </si>
  <si>
    <t>医療，福祉</t>
    <phoneticPr fontId="2"/>
  </si>
  <si>
    <t>複合サービス事業</t>
    <phoneticPr fontId="2"/>
  </si>
  <si>
    <t>サービス業（他に分類されないもの）</t>
    <phoneticPr fontId="2"/>
  </si>
  <si>
    <t>合計</t>
    <rPh sb="0" eb="2">
      <t>ゴウケイ</t>
    </rPh>
    <phoneticPr fontId="2"/>
  </si>
  <si>
    <t>事業所数（全産業）</t>
    <rPh sb="0" eb="2">
      <t>ジギョウ</t>
    </rPh>
    <rPh sb="2" eb="3">
      <t>ショ</t>
    </rPh>
    <rPh sb="3" eb="4">
      <t>スウ</t>
    </rPh>
    <rPh sb="5" eb="8">
      <t>ゼンサンギョウ</t>
    </rPh>
    <phoneticPr fontId="2"/>
  </si>
  <si>
    <t>従業者数（全産業）</t>
    <rPh sb="0" eb="3">
      <t>ジュウギョウシャ</t>
    </rPh>
    <rPh sb="3" eb="4">
      <t>スウ</t>
    </rPh>
    <phoneticPr fontId="2"/>
  </si>
  <si>
    <t>愛知県</t>
    <phoneticPr fontId="2"/>
  </si>
  <si>
    <t>名古屋市</t>
    <phoneticPr fontId="2"/>
  </si>
  <si>
    <t>豊田市</t>
    <phoneticPr fontId="2"/>
  </si>
  <si>
    <t>一宮市</t>
    <phoneticPr fontId="2"/>
  </si>
  <si>
    <t>岡崎市</t>
    <phoneticPr fontId="2"/>
  </si>
  <si>
    <t>G情報通信業</t>
    <phoneticPr fontId="2"/>
  </si>
  <si>
    <t>電気・ガス・熱供給・水道業、情報通信業</t>
    <phoneticPr fontId="2"/>
  </si>
  <si>
    <t>正社員・
正職員以外の雇用者</t>
    <rPh sb="0" eb="3">
      <t>セイシャイン</t>
    </rPh>
    <rPh sb="5" eb="6">
      <t>セイ</t>
    </rPh>
    <rPh sb="6" eb="7">
      <t>ショク</t>
    </rPh>
    <rPh sb="7" eb="8">
      <t>イン</t>
    </rPh>
    <rPh sb="8" eb="10">
      <t>イガイ</t>
    </rPh>
    <rPh sb="11" eb="14">
      <t>コヨウシャ</t>
    </rPh>
    <phoneticPr fontId="2"/>
  </si>
  <si>
    <t>雇用者</t>
    <phoneticPr fontId="2"/>
  </si>
  <si>
    <t>合　計</t>
    <rPh sb="0" eb="1">
      <t>ゴウ</t>
    </rPh>
    <rPh sb="2" eb="3">
      <t>ケイ</t>
    </rPh>
    <phoneticPr fontId="2"/>
  </si>
  <si>
    <t>産業大分類別</t>
    <phoneticPr fontId="2"/>
  </si>
  <si>
    <t>鉱業，採石業，砂利採取業</t>
    <phoneticPr fontId="2"/>
  </si>
  <si>
    <t>建設業</t>
    <phoneticPr fontId="2"/>
  </si>
  <si>
    <t>製造業</t>
    <phoneticPr fontId="2"/>
  </si>
  <si>
    <t>電気・ガス・熱供給・水道業</t>
    <phoneticPr fontId="2"/>
  </si>
  <si>
    <t>情報通信業</t>
    <phoneticPr fontId="2"/>
  </si>
  <si>
    <t>運輸業，郵便業</t>
    <phoneticPr fontId="2"/>
  </si>
  <si>
    <t>卸売業，小売業</t>
    <phoneticPr fontId="2"/>
  </si>
  <si>
    <t>金融業，保険業</t>
    <phoneticPr fontId="2"/>
  </si>
  <si>
    <t>不動産業，物品賃貸業</t>
    <phoneticPr fontId="2"/>
  </si>
  <si>
    <t>学術研究，専門・技術サービス業</t>
    <phoneticPr fontId="2"/>
  </si>
  <si>
    <t>宿泊業，飲食サービス業</t>
    <phoneticPr fontId="2"/>
  </si>
  <si>
    <t>生活関連サービス業，娯楽業</t>
    <phoneticPr fontId="2"/>
  </si>
  <si>
    <t>教育，学習支援業</t>
    <phoneticPr fontId="2"/>
  </si>
  <si>
    <t>医療，福祉</t>
    <phoneticPr fontId="2"/>
  </si>
  <si>
    <t>複合サービス事業</t>
    <phoneticPr fontId="2"/>
  </si>
  <si>
    <t>サービス業（他に分類されないもの）</t>
    <phoneticPr fontId="2"/>
  </si>
  <si>
    <t>卸売業,
小売業</t>
    <rPh sb="0" eb="2">
      <t>オロシウリ</t>
    </rPh>
    <rPh sb="2" eb="3">
      <t>ギョウ</t>
    </rPh>
    <phoneticPr fontId="12"/>
  </si>
  <si>
    <t>宿泊業，
飲食
サービス業</t>
    <rPh sb="0" eb="2">
      <t>シュクハク</t>
    </rPh>
    <rPh sb="2" eb="3">
      <t>ギョウ</t>
    </rPh>
    <rPh sb="5" eb="7">
      <t>インショク</t>
    </rPh>
    <rPh sb="12" eb="13">
      <t>ギョウ</t>
    </rPh>
    <phoneticPr fontId="12"/>
  </si>
  <si>
    <t>生活関連サービス業，娯楽業</t>
    <phoneticPr fontId="12"/>
  </si>
  <si>
    <t>建設業</t>
    <phoneticPr fontId="12"/>
  </si>
  <si>
    <t>製造業</t>
    <phoneticPr fontId="12"/>
  </si>
  <si>
    <t>学術研究,
専門･技術サービス業</t>
    <rPh sb="0" eb="2">
      <t>ガクジュツ</t>
    </rPh>
    <rPh sb="2" eb="4">
      <t>ケンキュウ</t>
    </rPh>
    <rPh sb="6" eb="8">
      <t>センモン</t>
    </rPh>
    <rPh sb="9" eb="11">
      <t>ギジュツ</t>
    </rPh>
    <rPh sb="15" eb="16">
      <t>ギョウ</t>
    </rPh>
    <phoneticPr fontId="12"/>
  </si>
  <si>
    <t>医療,福祉</t>
    <rPh sb="0" eb="2">
      <t>イリョウ</t>
    </rPh>
    <rPh sb="3" eb="5">
      <t>フクシ</t>
    </rPh>
    <phoneticPr fontId="12"/>
  </si>
  <si>
    <t>その他</t>
    <rPh sb="2" eb="3">
      <t>タ</t>
    </rPh>
    <phoneticPr fontId="10"/>
  </si>
  <si>
    <t>開設
年次</t>
    <rPh sb="0" eb="2">
      <t>カイセツ</t>
    </rPh>
    <rPh sb="3" eb="4">
      <t>トシ</t>
    </rPh>
    <rPh sb="4" eb="5">
      <t>ツギ</t>
    </rPh>
    <phoneticPr fontId="12"/>
  </si>
  <si>
    <t>総  数</t>
    <phoneticPr fontId="12"/>
  </si>
  <si>
    <t>（単位：事業所）</t>
    <rPh sb="1" eb="3">
      <t>タンイ</t>
    </rPh>
    <rPh sb="4" eb="6">
      <t>ジギョウ</t>
    </rPh>
    <rPh sb="6" eb="7">
      <t>ショ</t>
    </rPh>
    <phoneticPr fontId="10"/>
  </si>
  <si>
    <t>　合 計</t>
    <rPh sb="1" eb="2">
      <t>ゴウ</t>
    </rPh>
    <rPh sb="3" eb="4">
      <t>ケイ</t>
    </rPh>
    <phoneticPr fontId="12"/>
  </si>
  <si>
    <t>(注)その他：農林漁業、鉱業,採石業,砂利採取業、電気･ｶﾞｽ熱供給･水道業、情報通信業、運輸業,郵便業、金融業,保険業、不動産業，物品賃貸業、教育,学習支援業、複合サービス業、サービス業(他に分類されないもの）</t>
    <rPh sb="1" eb="2">
      <t>チュウ</t>
    </rPh>
    <rPh sb="5" eb="6">
      <t>タ</t>
    </rPh>
    <rPh sb="81" eb="83">
      <t>フクゴウ</t>
    </rPh>
    <rPh sb="87" eb="88">
      <t>ギョウ</t>
    </rPh>
    <rPh sb="93" eb="94">
      <t>ギョウ</t>
    </rPh>
    <rPh sb="95" eb="96">
      <t>タ</t>
    </rPh>
    <rPh sb="97" eb="99">
      <t>ブンルイ</t>
    </rPh>
    <phoneticPr fontId="10"/>
  </si>
  <si>
    <t>従業者規模</t>
    <phoneticPr fontId="2"/>
  </si>
  <si>
    <t>従業者数</t>
    <rPh sb="2" eb="3">
      <t>シャ</t>
    </rPh>
    <phoneticPr fontId="2"/>
  </si>
  <si>
    <t>Q複合サービス事業</t>
    <phoneticPr fontId="2"/>
  </si>
  <si>
    <t>C鉱業，採石業，砂利採取業</t>
    <phoneticPr fontId="2"/>
  </si>
  <si>
    <t>M宿泊業，飲食サービス業</t>
    <phoneticPr fontId="2"/>
  </si>
  <si>
    <t>　中央地域</t>
    <rPh sb="1" eb="3">
      <t>チュウオウ</t>
    </rPh>
    <rPh sb="3" eb="5">
      <t>チイキ</t>
    </rPh>
    <phoneticPr fontId="5"/>
  </si>
  <si>
    <t>　岡崎地域</t>
    <rPh sb="1" eb="3">
      <t>オカザキ</t>
    </rPh>
    <rPh sb="3" eb="5">
      <t>チイキ</t>
    </rPh>
    <phoneticPr fontId="4"/>
  </si>
  <si>
    <t>　大平地域</t>
    <rPh sb="1" eb="3">
      <t>オオヒラ</t>
    </rPh>
    <rPh sb="3" eb="5">
      <t>チイキ</t>
    </rPh>
    <phoneticPr fontId="4"/>
  </si>
  <si>
    <t>　東部地域</t>
    <rPh sb="1" eb="3">
      <t>トウブ</t>
    </rPh>
    <rPh sb="3" eb="5">
      <t>チイキ</t>
    </rPh>
    <phoneticPr fontId="4"/>
  </si>
  <si>
    <t>　岩津地域</t>
    <rPh sb="1" eb="3">
      <t>イワヅ</t>
    </rPh>
    <rPh sb="3" eb="5">
      <t>チイキ</t>
    </rPh>
    <phoneticPr fontId="4"/>
  </si>
  <si>
    <t>　矢作地域</t>
    <rPh sb="1" eb="3">
      <t>ヤハギ</t>
    </rPh>
    <rPh sb="3" eb="5">
      <t>チイキ</t>
    </rPh>
    <phoneticPr fontId="4"/>
  </si>
  <si>
    <t>　六ﾂ美地域</t>
    <rPh sb="1" eb="2">
      <t>ム</t>
    </rPh>
    <rPh sb="3" eb="4">
      <t>ミ</t>
    </rPh>
    <rPh sb="4" eb="6">
      <t>チイキ</t>
    </rPh>
    <phoneticPr fontId="4"/>
  </si>
  <si>
    <t>　額田地域</t>
    <rPh sb="1" eb="3">
      <t>ヌカタ</t>
    </rPh>
    <rPh sb="3" eb="5">
      <t>チイキ</t>
    </rPh>
    <phoneticPr fontId="4"/>
  </si>
  <si>
    <t>　地　　　域</t>
    <rPh sb="1" eb="2">
      <t>チ</t>
    </rPh>
    <rPh sb="5" eb="6">
      <t>イキ</t>
    </rPh>
    <phoneticPr fontId="5"/>
  </si>
  <si>
    <t>地域名</t>
    <rPh sb="0" eb="3">
      <t>チイキメイ</t>
    </rPh>
    <phoneticPr fontId="5"/>
  </si>
  <si>
    <t>羽根学区、小豆坂学区、城南学区、岡崎学区、福岡学区、上地学区</t>
    <rPh sb="0" eb="2">
      <t>ハネ</t>
    </rPh>
    <phoneticPr fontId="5"/>
  </si>
  <si>
    <t>豊富学区、夏山学区、宮崎学区、形埜学区、下山学区</t>
    <rPh sb="0" eb="2">
      <t>トヨトミ</t>
    </rPh>
    <rPh sb="5" eb="7">
      <t>ナツヤマ</t>
    </rPh>
    <rPh sb="10" eb="12">
      <t>ミヤザキ</t>
    </rPh>
    <rPh sb="15" eb="16">
      <t>カタ</t>
    </rPh>
    <rPh sb="16" eb="17">
      <t>ノ</t>
    </rPh>
    <rPh sb="20" eb="22">
      <t>シモヤマ</t>
    </rPh>
    <phoneticPr fontId="5"/>
  </si>
  <si>
    <t>学　区　名</t>
    <rPh sb="0" eb="1">
      <t>ガク</t>
    </rPh>
    <rPh sb="2" eb="3">
      <t>ク</t>
    </rPh>
    <rPh sb="4" eb="5">
      <t>メイ</t>
    </rPh>
    <phoneticPr fontId="5"/>
  </si>
  <si>
    <t>男川学区、美合学区、緑丘学区、生平学区、秦梨学区</t>
    <phoneticPr fontId="5"/>
  </si>
  <si>
    <t>竜谷学区、藤川学区、山中学区、本宿学区</t>
    <phoneticPr fontId="5"/>
  </si>
  <si>
    <t>恵田学区、岩津学区、大樹寺学区、大門学区、奥殿学区、細川学区</t>
    <phoneticPr fontId="5"/>
  </si>
  <si>
    <t>矢作東学区、矢作北学区、北野学区、矢作西学区、矢作南学区</t>
    <phoneticPr fontId="5"/>
  </si>
  <si>
    <t>六ツ美中部学区、六ツ美北部学区、六ツ美西部学区、六ツ美南部学区</t>
    <phoneticPr fontId="5"/>
  </si>
  <si>
    <t>中央地域</t>
    <rPh sb="0" eb="2">
      <t>チュウオウ</t>
    </rPh>
    <rPh sb="2" eb="4">
      <t>チイキ</t>
    </rPh>
    <phoneticPr fontId="5"/>
  </si>
  <si>
    <t>岡崎地域</t>
    <rPh sb="0" eb="2">
      <t>オカザキ</t>
    </rPh>
    <rPh sb="2" eb="4">
      <t>チイキ</t>
    </rPh>
    <phoneticPr fontId="4"/>
  </si>
  <si>
    <t>大平地域</t>
    <rPh sb="0" eb="2">
      <t>オオヒラ</t>
    </rPh>
    <rPh sb="2" eb="4">
      <t>チイキ</t>
    </rPh>
    <phoneticPr fontId="4"/>
  </si>
  <si>
    <t>東部地域</t>
    <rPh sb="0" eb="2">
      <t>トウブ</t>
    </rPh>
    <rPh sb="2" eb="4">
      <t>チイキ</t>
    </rPh>
    <phoneticPr fontId="4"/>
  </si>
  <si>
    <t>岩津地域</t>
    <rPh sb="0" eb="2">
      <t>イワヅ</t>
    </rPh>
    <rPh sb="2" eb="4">
      <t>チイキ</t>
    </rPh>
    <phoneticPr fontId="4"/>
  </si>
  <si>
    <t>矢作地域</t>
    <rPh sb="0" eb="2">
      <t>ヤハギ</t>
    </rPh>
    <rPh sb="2" eb="4">
      <t>チイキ</t>
    </rPh>
    <phoneticPr fontId="4"/>
  </si>
  <si>
    <t>額田地域</t>
    <rPh sb="0" eb="2">
      <t>ヌカタ</t>
    </rPh>
    <rPh sb="2" eb="4">
      <t>チイキ</t>
    </rPh>
    <phoneticPr fontId="4"/>
  </si>
  <si>
    <t>豊橋市</t>
    <rPh sb="0" eb="3">
      <t>トヨハシシ</t>
    </rPh>
    <phoneticPr fontId="2"/>
  </si>
  <si>
    <t>増減</t>
    <rPh sb="0" eb="2">
      <t>ゾウゲン</t>
    </rPh>
    <phoneticPr fontId="2"/>
  </si>
  <si>
    <t>A～R 全産業(S公務を除く)</t>
  </si>
  <si>
    <t>※注１　「事業所数」及び「従業者数」は、必要な事項の数値が得られた事業所を対象として集計した。</t>
    <rPh sb="1" eb="2">
      <t>チュウ</t>
    </rPh>
    <rPh sb="5" eb="8">
      <t>ジギョウショ</t>
    </rPh>
    <rPh sb="8" eb="9">
      <t>スウ</t>
    </rPh>
    <rPh sb="10" eb="11">
      <t>オヨ</t>
    </rPh>
    <rPh sb="13" eb="16">
      <t>ジュウギョウシャ</t>
    </rPh>
    <rPh sb="16" eb="17">
      <t>スウ</t>
    </rPh>
    <rPh sb="20" eb="22">
      <t>ヒツヨウ</t>
    </rPh>
    <rPh sb="23" eb="25">
      <t>ジコウ</t>
    </rPh>
    <rPh sb="26" eb="28">
      <t>スウチ</t>
    </rPh>
    <rPh sb="29" eb="30">
      <t>エ</t>
    </rPh>
    <rPh sb="33" eb="36">
      <t>ジギョウショ</t>
    </rPh>
    <rPh sb="37" eb="39">
      <t>タイショウ</t>
    </rPh>
    <rPh sb="42" eb="44">
      <t>シュウケイ</t>
    </rPh>
    <phoneticPr fontId="2"/>
  </si>
  <si>
    <t>　地　　　域</t>
    <rPh sb="1" eb="2">
      <t>チ</t>
    </rPh>
    <rPh sb="5" eb="6">
      <t>イキ</t>
    </rPh>
    <phoneticPr fontId="1"/>
  </si>
  <si>
    <t>増減</t>
    <rPh sb="0" eb="2">
      <t>ゾウゲン</t>
    </rPh>
    <phoneticPr fontId="1"/>
  </si>
  <si>
    <t>増減割合</t>
    <rPh sb="0" eb="2">
      <t>ゾウゲン</t>
    </rPh>
    <rPh sb="2" eb="4">
      <t>ワリアイ</t>
    </rPh>
    <phoneticPr fontId="2"/>
  </si>
  <si>
    <t>中央</t>
    <rPh sb="0" eb="2">
      <t>チュウオウ</t>
    </rPh>
    <phoneticPr fontId="2"/>
  </si>
  <si>
    <t>岡崎</t>
    <rPh sb="0" eb="2">
      <t>オカザキ</t>
    </rPh>
    <phoneticPr fontId="2"/>
  </si>
  <si>
    <t>大平</t>
    <rPh sb="0" eb="2">
      <t>オオヒラ</t>
    </rPh>
    <phoneticPr fontId="2"/>
  </si>
  <si>
    <t>東部</t>
    <rPh sb="0" eb="2">
      <t>トウブ</t>
    </rPh>
    <phoneticPr fontId="2"/>
  </si>
  <si>
    <t>岩津</t>
    <rPh sb="0" eb="2">
      <t>イワヅ</t>
    </rPh>
    <phoneticPr fontId="2"/>
  </si>
  <si>
    <t>矢作</t>
    <rPh sb="0" eb="2">
      <t>ヤハギ</t>
    </rPh>
    <phoneticPr fontId="2"/>
  </si>
  <si>
    <t>六ツ美</t>
    <rPh sb="0" eb="1">
      <t>ム</t>
    </rPh>
    <rPh sb="2" eb="3">
      <t>ミ</t>
    </rPh>
    <phoneticPr fontId="2"/>
  </si>
  <si>
    <t>額田</t>
    <rPh sb="0" eb="2">
      <t>ヌカタ</t>
    </rPh>
    <phoneticPr fontId="2"/>
  </si>
  <si>
    <t>六ツ美地域</t>
    <rPh sb="0" eb="1">
      <t>ム</t>
    </rPh>
    <rPh sb="2" eb="3">
      <t>ミ</t>
    </rPh>
    <rPh sb="3" eb="5">
      <t>チイキ</t>
    </rPh>
    <phoneticPr fontId="4"/>
  </si>
  <si>
    <t>Ａ～Ｒ全産業（Ｓ公務を除く）</t>
    <rPh sb="3" eb="6">
      <t>ゼンサンギョウ</t>
    </rPh>
    <rPh sb="8" eb="10">
      <t>コウム</t>
    </rPh>
    <rPh sb="11" eb="12">
      <t>ノゾ</t>
    </rPh>
    <phoneticPr fontId="2"/>
  </si>
  <si>
    <t>A～B農林漁業</t>
    <phoneticPr fontId="2"/>
  </si>
  <si>
    <t>農林漁業，鉱業，採石業，砂利採取業</t>
    <rPh sb="0" eb="2">
      <t>ノウリン</t>
    </rPh>
    <rPh sb="2" eb="4">
      <t>ギョギョウ</t>
    </rPh>
    <rPh sb="5" eb="7">
      <t>コウギョウ</t>
    </rPh>
    <rPh sb="8" eb="10">
      <t>サイセキ</t>
    </rPh>
    <rPh sb="10" eb="11">
      <t>ギョウ</t>
    </rPh>
    <rPh sb="12" eb="14">
      <t>ジャリ</t>
    </rPh>
    <rPh sb="14" eb="16">
      <t>サイシュ</t>
    </rPh>
    <rPh sb="16" eb="17">
      <t>ギョウ</t>
    </rPh>
    <phoneticPr fontId="2"/>
  </si>
  <si>
    <t>常用雇用者のいない事業所</t>
    <rPh sb="0" eb="2">
      <t>ジョウヨウ</t>
    </rPh>
    <rPh sb="2" eb="5">
      <t>コヨウシャ</t>
    </rPh>
    <rPh sb="9" eb="11">
      <t>ジギョウ</t>
    </rPh>
    <rPh sb="11" eb="12">
      <t>ショ</t>
    </rPh>
    <phoneticPr fontId="3"/>
  </si>
  <si>
    <t>常用雇用者のいない事業所</t>
    <rPh sb="0" eb="2">
      <t>ジョウヨウ</t>
    </rPh>
    <rPh sb="2" eb="5">
      <t>コヨウシャ</t>
    </rPh>
    <rPh sb="9" eb="12">
      <t>ジギョウショ</t>
    </rPh>
    <phoneticPr fontId="3"/>
  </si>
  <si>
    <t>H28事業所数</t>
    <rPh sb="3" eb="6">
      <t>ジギョウショ</t>
    </rPh>
    <rPh sb="6" eb="7">
      <t>スウ</t>
    </rPh>
    <phoneticPr fontId="2"/>
  </si>
  <si>
    <t>H28従業者数</t>
    <rPh sb="3" eb="6">
      <t>ジュウギョウシャ</t>
    </rPh>
    <rPh sb="6" eb="7">
      <t>スウ</t>
    </rPh>
    <phoneticPr fontId="2"/>
  </si>
  <si>
    <t>名古屋市</t>
    <rPh sb="0" eb="4">
      <t>ナゴヤシ</t>
    </rPh>
    <phoneticPr fontId="2"/>
  </si>
  <si>
    <t>豊田市</t>
  </si>
  <si>
    <t>岡崎市</t>
  </si>
  <si>
    <t>豊橋市</t>
  </si>
  <si>
    <t>一宮市</t>
  </si>
  <si>
    <t>資料：令和３年経済センサス活動調査結果</t>
    <rPh sb="0" eb="2">
      <t>シリョウ</t>
    </rPh>
    <rPh sb="3" eb="5">
      <t>レイワ</t>
    </rPh>
    <rPh sb="6" eb="7">
      <t>ネン</t>
    </rPh>
    <rPh sb="7" eb="9">
      <t>ケイザイ</t>
    </rPh>
    <rPh sb="13" eb="15">
      <t>カツドウ</t>
    </rPh>
    <rPh sb="15" eb="17">
      <t>チョウサ</t>
    </rPh>
    <rPh sb="17" eb="19">
      <t>ケッカ</t>
    </rPh>
    <phoneticPr fontId="2"/>
  </si>
  <si>
    <t>平成27年</t>
    <rPh sb="0" eb="2">
      <t>ヘイセイ</t>
    </rPh>
    <rPh sb="4" eb="5">
      <t>ネン</t>
    </rPh>
    <phoneticPr fontId="2"/>
  </si>
  <si>
    <t>令和元年</t>
    <rPh sb="0" eb="2">
      <t>レイワ</t>
    </rPh>
    <rPh sb="2" eb="3">
      <t>ゲン</t>
    </rPh>
    <rPh sb="3" eb="4">
      <t>ネン</t>
    </rPh>
    <phoneticPr fontId="2"/>
  </si>
  <si>
    <t>28年</t>
    <rPh sb="2" eb="3">
      <t>ネン</t>
    </rPh>
    <phoneticPr fontId="2"/>
  </si>
  <si>
    <t>29年</t>
    <rPh sb="2" eb="3">
      <t>ネン</t>
    </rPh>
    <phoneticPr fontId="2"/>
  </si>
  <si>
    <t>30年</t>
    <rPh sb="2" eb="3">
      <t>ネン</t>
    </rPh>
    <phoneticPr fontId="2"/>
  </si>
  <si>
    <t>２年</t>
    <rPh sb="1" eb="2">
      <t>ネン</t>
    </rPh>
    <phoneticPr fontId="2"/>
  </si>
  <si>
    <t>３年</t>
    <rPh sb="1" eb="2">
      <t>ネン</t>
    </rPh>
    <phoneticPr fontId="2"/>
  </si>
  <si>
    <t>　</t>
    <phoneticPr fontId="10"/>
  </si>
  <si>
    <t>R３事業所数</t>
    <rPh sb="2" eb="5">
      <t>ジギョウショ</t>
    </rPh>
    <rPh sb="5" eb="6">
      <t>スウ</t>
    </rPh>
    <phoneticPr fontId="2"/>
  </si>
  <si>
    <t>R３従業者数</t>
    <rPh sb="2" eb="5">
      <t>ジュウギョウシャ</t>
    </rPh>
    <rPh sb="5" eb="6">
      <t>スウ</t>
    </rPh>
    <phoneticPr fontId="2"/>
  </si>
  <si>
    <t>H28</t>
  </si>
  <si>
    <t>R3</t>
    <phoneticPr fontId="2"/>
  </si>
  <si>
    <t>R３</t>
    <phoneticPr fontId="2"/>
  </si>
  <si>
    <t>常用雇用者</t>
    <rPh sb="0" eb="2">
      <t>ジョウヨウ</t>
    </rPh>
    <rPh sb="2" eb="5">
      <t>コヨウシャ</t>
    </rPh>
    <phoneticPr fontId="2"/>
  </si>
  <si>
    <t>無期雇用者</t>
    <rPh sb="0" eb="2">
      <t>ムキ</t>
    </rPh>
    <rPh sb="2" eb="5">
      <t>コヨウシャ</t>
    </rPh>
    <phoneticPr fontId="2"/>
  </si>
  <si>
    <t>有期雇用者</t>
    <rPh sb="0" eb="2">
      <t>ユウキ</t>
    </rPh>
    <rPh sb="2" eb="5">
      <t>コヨウシャ</t>
    </rPh>
    <phoneticPr fontId="2"/>
  </si>
  <si>
    <t>常用雇用者</t>
    <rPh sb="0" eb="2">
      <t>ジョウヨウ</t>
    </rPh>
    <phoneticPr fontId="2"/>
  </si>
  <si>
    <t>K不動産業，物品賃貸業</t>
    <phoneticPr fontId="2"/>
  </si>
  <si>
    <t>※令和３年経済センサス活動調査より雇用者の区別変更</t>
    <rPh sb="1" eb="3">
      <t>レイワ</t>
    </rPh>
    <rPh sb="4" eb="5">
      <t>ネン</t>
    </rPh>
    <rPh sb="5" eb="7">
      <t>ケイザイ</t>
    </rPh>
    <rPh sb="11" eb="15">
      <t>カツド</t>
    </rPh>
    <rPh sb="17" eb="20">
      <t>コヨウシャ</t>
    </rPh>
    <rPh sb="21" eb="23">
      <t>クベツ</t>
    </rPh>
    <rPh sb="23" eb="25">
      <t>ヘンコウ</t>
    </rPh>
    <phoneticPr fontId="2"/>
  </si>
  <si>
    <t>個人業主</t>
  </si>
  <si>
    <t>有給役員</t>
  </si>
  <si>
    <t>臨時雇用者</t>
  </si>
  <si>
    <t>総数</t>
    <rPh sb="0" eb="2">
      <t>ソウスウ</t>
    </rPh>
    <phoneticPr fontId="2"/>
  </si>
  <si>
    <t>無給の家族従業者</t>
    <phoneticPr fontId="2"/>
  </si>
  <si>
    <t>産業大分類別</t>
    <rPh sb="0" eb="2">
      <t>サンギョウ</t>
    </rPh>
    <rPh sb="2" eb="5">
      <t>ダイブンルイ</t>
    </rPh>
    <rPh sb="5" eb="6">
      <t>ベツ</t>
    </rPh>
    <phoneticPr fontId="2"/>
  </si>
  <si>
    <t>資料：経済センサス活動調査結果（平成28年・令和３年）</t>
    <rPh sb="0" eb="2">
      <t>シリョウ</t>
    </rPh>
    <rPh sb="3" eb="5">
      <t>ケイザイ</t>
    </rPh>
    <rPh sb="9" eb="11">
      <t>カツドウ</t>
    </rPh>
    <rPh sb="11" eb="13">
      <t>チョウサ</t>
    </rPh>
    <rPh sb="13" eb="15">
      <t>ケッカ</t>
    </rPh>
    <phoneticPr fontId="2"/>
  </si>
  <si>
    <t>梅園学区、根石学区、井田学区、愛宕学区、広幡学区、連尺学区、六名学区、三島学区、竜美丘学区、常磐南学区、常磐東学区、常磐学区</t>
    <phoneticPr fontId="5"/>
  </si>
  <si>
    <t>中央地域</t>
    <rPh sb="0" eb="2">
      <t>チュウオウ</t>
    </rPh>
    <rPh sb="2" eb="4">
      <t>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</si>
</sst>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_ "/>
    <numFmt numFmtId="177" formatCode="_ * #,##0.0_ ;_ * \-#,##0.0_ ;_ * &quot;-&quot;_ ;_ @_ "/>
    <numFmt numFmtId="178" formatCode="_ * #,##0.000_ ;_ * \-#,##0.000_ ;_ * &quot;-&quot;_ ;_ @_ "/>
    <numFmt numFmtId="179" formatCode="0.0"/>
    <numFmt numFmtId="180" formatCode="#,##0;&quot;△ &quot;#,##0"/>
    <numFmt numFmtId="181" formatCode="#,##0.0_ ;[Red]\-#,##0.0\ "/>
  </numFmts>
  <fonts count="1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明朝"/>
      <family val="1"/>
      <charset val="128"/>
    </font>
    <font>
      <sz val="10.75"/>
      <name val="ＭＳ Ｐゴシック"/>
      <family val="3"/>
      <charset val="128"/>
    </font>
    <font>
      <sz val="11"/>
      <name val="ＭＳ Ｐゴシック"/>
      <family val="3"/>
      <charset val="128"/>
    </font>
    <font>
      <sz val="11"/>
      <name val="ＭＳ Ｐ明朝"/>
      <family val="1"/>
      <charset val="128"/>
    </font>
    <font>
      <sz val="10"/>
      <name val="ＭＳ Ｐゴシック"/>
      <family val="3"/>
      <charset val="128"/>
    </font>
    <font>
      <sz val="12"/>
      <name val="ＭＳ Ｐゴシック"/>
      <family val="3"/>
      <charset val="128"/>
    </font>
    <font>
      <sz val="11"/>
      <name val="標準明朝"/>
      <family val="1"/>
      <charset val="128"/>
    </font>
    <font>
      <sz val="6"/>
      <name val="標準明朝"/>
      <family val="1"/>
      <charset val="128"/>
    </font>
    <font>
      <sz val="11"/>
      <color indexed="8"/>
      <name val="ＭＳ Ｐ明朝"/>
      <family val="1"/>
      <charset val="128"/>
    </font>
    <font>
      <sz val="6"/>
      <name val="ＭＳ Ｐ明朝"/>
      <family val="1"/>
      <charset val="128"/>
    </font>
    <font>
      <sz val="10"/>
      <color indexed="8"/>
      <name val="ＭＳ Ｐ明朝"/>
      <family val="1"/>
      <charset val="128"/>
    </font>
    <font>
      <sz val="10"/>
      <name val="ＭＳ Ｐ明朝"/>
      <family val="1"/>
      <charset val="128"/>
    </font>
    <font>
      <sz val="9"/>
      <name val="標準明朝"/>
      <family val="1"/>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cellStyleXfs>
  <cellXfs count="187">
    <xf numFmtId="0" fontId="0" fillId="0" borderId="0" xfId="0">
      <alignment vertical="center"/>
    </xf>
    <xf numFmtId="0" fontId="0" fillId="0" borderId="0"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2" xfId="0" applyBorder="1">
      <alignment vertical="center"/>
    </xf>
    <xf numFmtId="0" fontId="0" fillId="0" borderId="3" xfId="0" applyBorder="1">
      <alignment vertical="center"/>
    </xf>
    <xf numFmtId="41" fontId="0" fillId="0" borderId="2" xfId="1" applyNumberFormat="1" applyFont="1" applyBorder="1">
      <alignment vertical="center"/>
    </xf>
    <xf numFmtId="41" fontId="0" fillId="0" borderId="3" xfId="1" applyNumberFormat="1" applyFont="1" applyBorder="1">
      <alignment vertical="center"/>
    </xf>
    <xf numFmtId="177" fontId="0" fillId="0" borderId="2" xfId="0" applyNumberFormat="1" applyBorder="1">
      <alignment vertical="center"/>
    </xf>
    <xf numFmtId="177" fontId="0" fillId="0" borderId="3" xfId="0" applyNumberFormat="1" applyBorder="1">
      <alignment vertical="center"/>
    </xf>
    <xf numFmtId="0" fontId="0" fillId="0" borderId="4" xfId="0" applyBorder="1" applyAlignment="1">
      <alignment horizontal="center" vertical="center"/>
    </xf>
    <xf numFmtId="177" fontId="0" fillId="0" borderId="5" xfId="0" applyNumberFormat="1" applyBorder="1">
      <alignment vertical="center"/>
    </xf>
    <xf numFmtId="177" fontId="0" fillId="0" borderId="6" xfId="0" applyNumberFormat="1" applyBorder="1">
      <alignment vertical="center"/>
    </xf>
    <xf numFmtId="0" fontId="0" fillId="0" borderId="7" xfId="0" applyBorder="1" applyAlignment="1">
      <alignment horizontal="center" vertical="center"/>
    </xf>
    <xf numFmtId="41" fontId="0" fillId="0" borderId="8" xfId="1" applyNumberFormat="1" applyFont="1" applyBorder="1">
      <alignment vertical="center"/>
    </xf>
    <xf numFmtId="41" fontId="0" fillId="0" borderId="8" xfId="1" applyNumberFormat="1" applyFont="1" applyBorder="1" applyAlignment="1">
      <alignment horizontal="right" vertical="center"/>
    </xf>
    <xf numFmtId="41" fontId="0" fillId="0" borderId="9" xfId="1" applyNumberFormat="1" applyFont="1" applyBorder="1">
      <alignment vertical="center"/>
    </xf>
    <xf numFmtId="177" fontId="0" fillId="0" borderId="0" xfId="0" applyNumberFormat="1">
      <alignment vertical="center"/>
    </xf>
    <xf numFmtId="176" fontId="0" fillId="0" borderId="0" xfId="0" applyNumberFormat="1">
      <alignment vertical="center"/>
    </xf>
    <xf numFmtId="41" fontId="0" fillId="0" borderId="0" xfId="1" applyNumberFormat="1" applyFont="1" applyBorder="1">
      <alignment vertical="center"/>
    </xf>
    <xf numFmtId="41" fontId="0" fillId="0" borderId="10" xfId="1" applyNumberFormat="1" applyFont="1" applyBorder="1">
      <alignment vertical="center"/>
    </xf>
    <xf numFmtId="41" fontId="0" fillId="0" borderId="11" xfId="1" applyNumberFormat="1" applyFont="1" applyBorder="1">
      <alignment vertical="center"/>
    </xf>
    <xf numFmtId="0" fontId="0" fillId="0" borderId="12" xfId="0" applyBorder="1">
      <alignmen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5" xfId="0" applyBorder="1" applyAlignment="1">
      <alignment vertical="center"/>
    </xf>
    <xf numFmtId="38" fontId="0" fillId="0" borderId="13" xfId="1" applyFont="1" applyBorder="1">
      <alignment vertical="center"/>
    </xf>
    <xf numFmtId="38" fontId="0" fillId="0" borderId="10" xfId="1" applyFont="1" applyBorder="1">
      <alignment vertical="center"/>
    </xf>
    <xf numFmtId="38" fontId="0" fillId="0" borderId="5" xfId="1" applyFont="1" applyBorder="1">
      <alignment vertical="center"/>
    </xf>
    <xf numFmtId="38" fontId="0" fillId="0" borderId="0" xfId="1" applyFont="1" applyBorder="1">
      <alignment vertical="center"/>
    </xf>
    <xf numFmtId="38" fontId="0" fillId="0" borderId="6" xfId="1" applyFont="1" applyBorder="1">
      <alignment vertical="center"/>
    </xf>
    <xf numFmtId="38" fontId="0" fillId="0" borderId="11" xfId="1" applyFont="1" applyBorder="1">
      <alignment vertical="center"/>
    </xf>
    <xf numFmtId="176" fontId="0" fillId="0" borderId="10" xfId="0" applyNumberFormat="1" applyBorder="1">
      <alignment vertical="center"/>
    </xf>
    <xf numFmtId="176" fontId="0" fillId="0" borderId="14" xfId="0" applyNumberFormat="1" applyBorder="1" applyAlignment="1">
      <alignment horizontal="right" vertical="center"/>
    </xf>
    <xf numFmtId="176" fontId="0" fillId="0" borderId="0" xfId="0" applyNumberFormat="1" applyBorder="1">
      <alignment vertical="center"/>
    </xf>
    <xf numFmtId="176" fontId="0" fillId="0" borderId="11" xfId="0" applyNumberFormat="1" applyBorder="1">
      <alignment vertical="center"/>
    </xf>
    <xf numFmtId="176" fontId="0" fillId="0" borderId="15" xfId="0" applyNumberFormat="1" applyBorder="1">
      <alignment vertical="center"/>
    </xf>
    <xf numFmtId="176" fontId="0" fillId="0" borderId="16" xfId="0" applyNumberFormat="1" applyBorder="1">
      <alignment vertical="center"/>
    </xf>
    <xf numFmtId="0" fontId="0" fillId="0" borderId="0" xfId="0" applyAlignment="1">
      <alignment horizontal="right" vertical="center"/>
    </xf>
    <xf numFmtId="0" fontId="0" fillId="0" borderId="4" xfId="0" applyBorder="1" applyAlignment="1">
      <alignment vertical="center"/>
    </xf>
    <xf numFmtId="0" fontId="0" fillId="0" borderId="17" xfId="0" applyBorder="1" applyAlignment="1">
      <alignment vertical="center"/>
    </xf>
    <xf numFmtId="178" fontId="0" fillId="0" borderId="0" xfId="0" applyNumberFormat="1" applyBorder="1">
      <alignment vertical="center"/>
    </xf>
    <xf numFmtId="178" fontId="0" fillId="0" borderId="15" xfId="0" applyNumberFormat="1" applyBorder="1">
      <alignment vertical="center"/>
    </xf>
    <xf numFmtId="0" fontId="0" fillId="0" borderId="12" xfId="0" applyBorder="1" applyAlignment="1">
      <alignment horizontal="right" vertical="center"/>
    </xf>
    <xf numFmtId="178" fontId="0" fillId="0" borderId="10" xfId="0" applyNumberFormat="1" applyBorder="1">
      <alignment vertical="center"/>
    </xf>
    <xf numFmtId="178" fontId="0" fillId="0" borderId="14" xfId="0" applyNumberFormat="1" applyBorder="1">
      <alignment vertical="center"/>
    </xf>
    <xf numFmtId="178" fontId="0" fillId="0" borderId="11" xfId="0" applyNumberFormat="1" applyBorder="1">
      <alignment vertical="center"/>
    </xf>
    <xf numFmtId="178" fontId="0" fillId="0" borderId="16" xfId="0" applyNumberFormat="1" applyBorder="1">
      <alignment vertical="center"/>
    </xf>
    <xf numFmtId="0" fontId="0" fillId="0" borderId="18" xfId="0" applyBorder="1" applyAlignment="1">
      <alignment vertical="center"/>
    </xf>
    <xf numFmtId="41" fontId="0" fillId="0" borderId="13" xfId="1" applyNumberFormat="1" applyFont="1" applyBorder="1">
      <alignment vertical="center"/>
    </xf>
    <xf numFmtId="41" fontId="0" fillId="0" borderId="5" xfId="1" applyNumberFormat="1" applyFont="1" applyBorder="1">
      <alignment vertical="center"/>
    </xf>
    <xf numFmtId="41" fontId="0" fillId="0" borderId="6" xfId="1" applyNumberFormat="1" applyFont="1" applyBorder="1">
      <alignment vertical="center"/>
    </xf>
    <xf numFmtId="0" fontId="0" fillId="0" borderId="5" xfId="0" applyBorder="1">
      <alignment vertical="center"/>
    </xf>
    <xf numFmtId="0" fontId="0" fillId="0" borderId="6" xfId="0" applyBorder="1">
      <alignment vertical="center"/>
    </xf>
    <xf numFmtId="0" fontId="7" fillId="0" borderId="1" xfId="0" applyFont="1" applyBorder="1" applyAlignment="1">
      <alignment horizontal="center" vertical="center" wrapText="1"/>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lignment vertical="center"/>
    </xf>
    <xf numFmtId="0" fontId="8" fillId="0" borderId="0" xfId="0" applyFont="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38" fontId="8" fillId="0" borderId="1" xfId="1" applyFont="1" applyBorder="1" applyAlignment="1">
      <alignment horizontal="right" vertical="center" indent="1"/>
    </xf>
    <xf numFmtId="176" fontId="8" fillId="0" borderId="1" xfId="0" applyNumberFormat="1" applyFont="1" applyBorder="1">
      <alignment vertical="center"/>
    </xf>
    <xf numFmtId="41" fontId="0" fillId="0" borderId="0" xfId="0" applyNumberFormat="1">
      <alignment vertical="center"/>
    </xf>
    <xf numFmtId="0" fontId="7" fillId="0" borderId="17" xfId="0" applyFont="1" applyBorder="1" applyAlignment="1">
      <alignment horizontal="center" vertical="center" wrapText="1"/>
    </xf>
    <xf numFmtId="0" fontId="7" fillId="0" borderId="1" xfId="0" applyFont="1" applyBorder="1" applyAlignment="1">
      <alignment horizontal="center" vertical="center"/>
    </xf>
    <xf numFmtId="0" fontId="0" fillId="0" borderId="10" xfId="0" applyFill="1" applyBorder="1">
      <alignment vertical="center"/>
    </xf>
    <xf numFmtId="0" fontId="0" fillId="0" borderId="12"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9" fillId="0" borderId="0" xfId="2"/>
    <xf numFmtId="41" fontId="6" fillId="2" borderId="2" xfId="2" applyNumberFormat="1" applyFont="1" applyFill="1" applyBorder="1" applyAlignment="1">
      <alignment horizontal="right"/>
    </xf>
    <xf numFmtId="41" fontId="9" fillId="0" borderId="0" xfId="2" applyNumberFormat="1"/>
    <xf numFmtId="41" fontId="6" fillId="2" borderId="2" xfId="2" applyNumberFormat="1" applyFont="1" applyFill="1" applyBorder="1" applyAlignment="1">
      <alignment horizontal="right" vertical="center"/>
    </xf>
    <xf numFmtId="41" fontId="11" fillId="2" borderId="2" xfId="2" applyNumberFormat="1" applyFont="1" applyFill="1" applyBorder="1" applyAlignment="1" applyProtection="1">
      <alignment horizontal="right" vertical="center"/>
      <protection locked="0"/>
    </xf>
    <xf numFmtId="0" fontId="7" fillId="0" borderId="4" xfId="0" applyFont="1" applyBorder="1" applyAlignment="1">
      <alignment horizontal="center" vertical="center"/>
    </xf>
    <xf numFmtId="0" fontId="11" fillId="0" borderId="1" xfId="2" applyFont="1" applyFill="1" applyBorder="1" applyAlignment="1" applyProtection="1">
      <alignment horizontal="center" vertical="center"/>
      <protection locked="0"/>
    </xf>
    <xf numFmtId="0" fontId="9" fillId="0" borderId="0" xfId="2" applyAlignment="1">
      <alignment horizontal="center"/>
    </xf>
    <xf numFmtId="0" fontId="11" fillId="0" borderId="1" xfId="2" applyFont="1" applyFill="1" applyBorder="1" applyAlignment="1" applyProtection="1">
      <alignment horizontal="center" vertical="center" wrapText="1"/>
      <protection locked="0"/>
    </xf>
    <xf numFmtId="0" fontId="13" fillId="0" borderId="1" xfId="2" applyFont="1" applyFill="1" applyBorder="1" applyAlignment="1" applyProtection="1">
      <alignment horizontal="center" vertical="center" wrapText="1"/>
      <protection locked="0"/>
    </xf>
    <xf numFmtId="0" fontId="14" fillId="0" borderId="1" xfId="2" applyFont="1" applyFill="1" applyBorder="1" applyAlignment="1">
      <alignment horizontal="center" vertical="center" wrapText="1"/>
    </xf>
    <xf numFmtId="0" fontId="9" fillId="0" borderId="0" xfId="2" applyFont="1" applyAlignment="1">
      <alignment horizontal="right"/>
    </xf>
    <xf numFmtId="0" fontId="6" fillId="0" borderId="1" xfId="2" applyFont="1" applyBorder="1" applyAlignment="1">
      <alignment horizontal="center"/>
    </xf>
    <xf numFmtId="41" fontId="6" fillId="0" borderId="1" xfId="2" applyNumberFormat="1" applyFont="1" applyBorder="1" applyAlignment="1"/>
    <xf numFmtId="0" fontId="11" fillId="2" borderId="2" xfId="2" applyFont="1" applyFill="1" applyBorder="1" applyAlignment="1" applyProtection="1">
      <alignment horizontal="left" vertical="center" indent="2"/>
      <protection locked="0"/>
    </xf>
    <xf numFmtId="0" fontId="6" fillId="2" borderId="2" xfId="2" applyFont="1" applyFill="1" applyBorder="1" applyAlignment="1">
      <alignment horizontal="left" indent="2"/>
    </xf>
    <xf numFmtId="0" fontId="6" fillId="2" borderId="12" xfId="2" applyFont="1" applyFill="1" applyBorder="1" applyAlignment="1">
      <alignment horizontal="left"/>
    </xf>
    <xf numFmtId="41" fontId="7" fillId="0" borderId="10" xfId="1" applyNumberFormat="1" applyFont="1" applyBorder="1">
      <alignment vertical="center"/>
    </xf>
    <xf numFmtId="177" fontId="7" fillId="0" borderId="10" xfId="0" applyNumberFormat="1" applyFont="1" applyBorder="1">
      <alignment vertical="center"/>
    </xf>
    <xf numFmtId="177" fontId="7" fillId="0" borderId="14" xfId="0" applyNumberFormat="1" applyFont="1" applyBorder="1">
      <alignment vertical="center"/>
    </xf>
    <xf numFmtId="0" fontId="7" fillId="0" borderId="2" xfId="0" applyFont="1" applyBorder="1" applyAlignment="1">
      <alignment horizontal="right" vertical="center"/>
    </xf>
    <xf numFmtId="41" fontId="7" fillId="0" borderId="0" xfId="1" applyNumberFormat="1" applyFont="1" applyBorder="1">
      <alignment vertical="center"/>
    </xf>
    <xf numFmtId="177" fontId="7" fillId="0" borderId="0" xfId="0" applyNumberFormat="1" applyFont="1" applyBorder="1">
      <alignment vertical="center"/>
    </xf>
    <xf numFmtId="177" fontId="7" fillId="0" borderId="15" xfId="0" applyNumberFormat="1" applyFont="1" applyBorder="1">
      <alignment vertical="center"/>
    </xf>
    <xf numFmtId="0" fontId="7" fillId="0" borderId="3" xfId="0" applyFont="1" applyBorder="1" applyAlignment="1">
      <alignment horizontal="right" vertical="center"/>
    </xf>
    <xf numFmtId="41" fontId="7" fillId="0" borderId="11" xfId="1" applyNumberFormat="1" applyFont="1" applyBorder="1">
      <alignment vertical="center"/>
    </xf>
    <xf numFmtId="177" fontId="7" fillId="0" borderId="11" xfId="0" applyNumberFormat="1" applyFont="1" applyBorder="1">
      <alignment vertical="center"/>
    </xf>
    <xf numFmtId="177" fontId="7" fillId="0" borderId="16" xfId="0" applyNumberFormat="1" applyFont="1" applyBorder="1">
      <alignment vertical="center"/>
    </xf>
    <xf numFmtId="177" fontId="0" fillId="0" borderId="10" xfId="1" applyNumberFormat="1" applyFont="1" applyBorder="1">
      <alignment vertical="center"/>
    </xf>
    <xf numFmtId="177" fontId="0" fillId="0" borderId="0" xfId="1" applyNumberFormat="1" applyFont="1" applyBorder="1">
      <alignment vertical="center"/>
    </xf>
    <xf numFmtId="177" fontId="0" fillId="0" borderId="11" xfId="1" applyNumberFormat="1" applyFont="1" applyBorder="1">
      <alignment vertical="center"/>
    </xf>
    <xf numFmtId="41" fontId="0" fillId="0" borderId="12" xfId="1" applyNumberFormat="1" applyFont="1" applyBorder="1">
      <alignment vertical="center"/>
    </xf>
    <xf numFmtId="177" fontId="0" fillId="0" borderId="1" xfId="0" applyNumberFormat="1" applyBorder="1" applyAlignment="1">
      <alignment horizontal="right" vertical="center"/>
    </xf>
    <xf numFmtId="41" fontId="0" fillId="0" borderId="1" xfId="0" applyNumberFormat="1" applyBorder="1" applyAlignment="1">
      <alignment horizontal="center" vertical="center"/>
    </xf>
    <xf numFmtId="41" fontId="0" fillId="0" borderId="4" xfId="0" applyNumberFormat="1" applyBorder="1" applyAlignment="1">
      <alignment horizontal="center" vertical="center"/>
    </xf>
    <xf numFmtId="41" fontId="0" fillId="0" borderId="1" xfId="1" applyNumberFormat="1" applyFont="1" applyBorder="1" applyAlignment="1">
      <alignment horizontal="right" vertical="center"/>
    </xf>
    <xf numFmtId="0" fontId="0" fillId="0" borderId="0" xfId="0" applyAlignment="1">
      <alignment vertical="top"/>
    </xf>
    <xf numFmtId="0" fontId="0" fillId="0" borderId="0" xfId="0" applyAlignment="1">
      <alignment horizontal="left" vertical="center"/>
    </xf>
    <xf numFmtId="0" fontId="16" fillId="0" borderId="1" xfId="0" applyFont="1" applyBorder="1" applyAlignment="1">
      <alignment horizontal="center" vertical="center"/>
    </xf>
    <xf numFmtId="0" fontId="0" fillId="0" borderId="0" xfId="0" applyFill="1">
      <alignment vertical="center"/>
    </xf>
    <xf numFmtId="0" fontId="0" fillId="0" borderId="17" xfId="0" applyBorder="1" applyAlignment="1">
      <alignment horizontal="center" vertical="center"/>
    </xf>
    <xf numFmtId="180" fontId="0" fillId="0" borderId="5" xfId="1" applyNumberFormat="1" applyFont="1" applyBorder="1">
      <alignment vertical="center"/>
    </xf>
    <xf numFmtId="41" fontId="0" fillId="0" borderId="15" xfId="1" applyNumberFormat="1" applyFont="1" applyBorder="1">
      <alignment vertical="center"/>
    </xf>
    <xf numFmtId="180" fontId="0" fillId="0" borderId="15" xfId="1" applyNumberFormat="1" applyFont="1" applyBorder="1">
      <alignment vertical="center"/>
    </xf>
    <xf numFmtId="41" fontId="0" fillId="0" borderId="2" xfId="1" applyNumberFormat="1" applyFont="1" applyFill="1" applyBorder="1">
      <alignment vertical="center"/>
    </xf>
    <xf numFmtId="41" fontId="0" fillId="0" borderId="2" xfId="1" applyNumberFormat="1" applyFont="1" applyFill="1" applyBorder="1" applyAlignment="1">
      <alignment horizontal="right" vertical="center"/>
    </xf>
    <xf numFmtId="41" fontId="0" fillId="0" borderId="3" xfId="1" applyNumberFormat="1" applyFont="1" applyFill="1" applyBorder="1">
      <alignment vertical="center"/>
    </xf>
    <xf numFmtId="180" fontId="0" fillId="0" borderId="20" xfId="1" applyNumberFormat="1" applyFont="1" applyBorder="1">
      <alignment vertical="center"/>
    </xf>
    <xf numFmtId="180" fontId="0" fillId="0" borderId="16" xfId="1" applyNumberFormat="1" applyFont="1" applyBorder="1">
      <alignment vertical="center"/>
    </xf>
    <xf numFmtId="0" fontId="0" fillId="0" borderId="15" xfId="0" applyFill="1" applyBorder="1">
      <alignment vertical="center"/>
    </xf>
    <xf numFmtId="0" fontId="0" fillId="0" borderId="14" xfId="0" applyBorder="1">
      <alignment vertical="center"/>
    </xf>
    <xf numFmtId="0" fontId="7" fillId="0" borderId="21" xfId="0" applyFont="1" applyBorder="1" applyAlignment="1">
      <alignment horizontal="center" vertical="center" wrapText="1"/>
    </xf>
    <xf numFmtId="181" fontId="0" fillId="0" borderId="10" xfId="1" applyNumberFormat="1" applyFont="1" applyBorder="1">
      <alignment vertical="center"/>
    </xf>
    <xf numFmtId="181" fontId="0" fillId="0" borderId="22" xfId="1" applyNumberFormat="1" applyFont="1" applyBorder="1">
      <alignment vertical="center"/>
    </xf>
    <xf numFmtId="181" fontId="0" fillId="0" borderId="0" xfId="1" applyNumberFormat="1" applyFont="1" applyBorder="1">
      <alignment vertical="center"/>
    </xf>
    <xf numFmtId="181" fontId="0" fillId="0" borderId="11" xfId="1" applyNumberFormat="1" applyFont="1" applyBorder="1">
      <alignment vertical="center"/>
    </xf>
    <xf numFmtId="181" fontId="0" fillId="0" borderId="23" xfId="1" applyNumberFormat="1" applyFont="1" applyBorder="1">
      <alignment vertical="center"/>
    </xf>
    <xf numFmtId="41" fontId="0" fillId="0" borderId="21" xfId="0" applyNumberFormat="1" applyBorder="1" applyAlignment="1">
      <alignment horizontal="center" vertical="center"/>
    </xf>
    <xf numFmtId="41" fontId="0" fillId="0" borderId="17" xfId="0" applyNumberFormat="1" applyBorder="1" applyAlignment="1">
      <alignment horizontal="center" vertical="center"/>
    </xf>
    <xf numFmtId="180" fontId="0" fillId="0" borderId="21" xfId="0" applyNumberFormat="1" applyBorder="1" applyAlignment="1">
      <alignment horizontal="right" vertical="center"/>
    </xf>
    <xf numFmtId="41" fontId="0" fillId="0" borderId="17" xfId="1" applyNumberFormat="1" applyFont="1" applyBorder="1" applyAlignment="1">
      <alignment horizontal="right" vertical="center"/>
    </xf>
    <xf numFmtId="180" fontId="0" fillId="0" borderId="1" xfId="0" applyNumberFormat="1" applyBorder="1" applyAlignment="1">
      <alignment horizontal="right" vertical="center"/>
    </xf>
    <xf numFmtId="179" fontId="0" fillId="0" borderId="0" xfId="0" applyNumberFormat="1">
      <alignment vertical="center"/>
    </xf>
    <xf numFmtId="0" fontId="0" fillId="0" borderId="1" xfId="0" applyBorder="1" applyAlignment="1">
      <alignment horizontal="center" vertical="center"/>
    </xf>
    <xf numFmtId="0" fontId="6" fillId="2" borderId="2" xfId="2" applyFont="1" applyFill="1" applyBorder="1" applyAlignment="1"/>
    <xf numFmtId="41" fontId="6" fillId="2" borderId="3" xfId="2" applyNumberFormat="1" applyFont="1" applyFill="1" applyBorder="1" applyAlignment="1">
      <alignment horizontal="right"/>
    </xf>
    <xf numFmtId="41" fontId="6" fillId="2" borderId="12" xfId="2" applyNumberFormat="1" applyFont="1" applyFill="1" applyBorder="1" applyAlignment="1">
      <alignment horizontal="right"/>
    </xf>
    <xf numFmtId="38" fontId="0" fillId="0" borderId="0" xfId="0" applyNumberFormat="1">
      <alignment vertical="center"/>
    </xf>
    <xf numFmtId="0" fontId="0" fillId="0" borderId="14" xfId="0" applyFill="1" applyBorder="1">
      <alignment vertical="center"/>
    </xf>
    <xf numFmtId="38" fontId="0" fillId="0" borderId="14" xfId="1" applyFont="1" applyBorder="1" applyAlignment="1">
      <alignment horizontal="right" vertical="center"/>
    </xf>
    <xf numFmtId="38" fontId="0" fillId="0" borderId="15" xfId="1" applyFont="1" applyBorder="1">
      <alignment vertical="center"/>
    </xf>
    <xf numFmtId="38" fontId="0" fillId="0" borderId="16" xfId="1" applyFont="1" applyBorder="1">
      <alignment vertical="center"/>
    </xf>
    <xf numFmtId="38" fontId="0" fillId="0" borderId="10" xfId="0" applyNumberFormat="1" applyFill="1" applyBorder="1">
      <alignment vertical="center"/>
    </xf>
    <xf numFmtId="0" fontId="0" fillId="0" borderId="1" xfId="0" applyFont="1" applyBorder="1" applyAlignment="1">
      <alignment horizontal="center" vertical="center" wrapText="1"/>
    </xf>
    <xf numFmtId="0" fontId="0" fillId="0" borderId="12" xfId="0" applyFont="1" applyBorder="1">
      <alignment vertical="center"/>
    </xf>
    <xf numFmtId="38" fontId="0" fillId="0" borderId="13" xfId="0" applyNumberFormat="1" applyFont="1" applyBorder="1">
      <alignment vertical="center"/>
    </xf>
    <xf numFmtId="0" fontId="0" fillId="0" borderId="2" xfId="0" applyFont="1" applyBorder="1">
      <alignment vertical="center"/>
    </xf>
    <xf numFmtId="38" fontId="0" fillId="0" borderId="5" xfId="0" applyNumberFormat="1" applyFont="1" applyBorder="1">
      <alignment vertical="center"/>
    </xf>
    <xf numFmtId="0" fontId="0" fillId="0" borderId="3" xfId="0" applyFont="1" applyBorder="1">
      <alignment vertical="center"/>
    </xf>
    <xf numFmtId="38" fontId="0" fillId="0" borderId="6" xfId="0" applyNumberFormat="1" applyFont="1" applyBorder="1">
      <alignment vertical="center"/>
    </xf>
    <xf numFmtId="41" fontId="0" fillId="0" borderId="1" xfId="0" applyNumberFormat="1" applyBorder="1" applyAlignment="1">
      <alignment horizontal="center" vertical="center"/>
    </xf>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15" fillId="0" borderId="10" xfId="2" applyFont="1" applyBorder="1" applyAlignment="1">
      <alignment wrapText="1"/>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1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wrapText="1"/>
    </xf>
    <xf numFmtId="0" fontId="0" fillId="0" borderId="13" xfId="0" applyFont="1" applyBorder="1" applyAlignment="1">
      <alignment horizontal="center" vertical="center"/>
    </xf>
    <xf numFmtId="0" fontId="0" fillId="0" borderId="6" xfId="0" applyFont="1" applyBorder="1" applyAlignment="1">
      <alignment horizontal="center" vertical="center"/>
    </xf>
    <xf numFmtId="0" fontId="0" fillId="0" borderId="18" xfId="0" applyFont="1" applyBorder="1" applyAlignment="1">
      <alignment horizontal="center" vertical="center"/>
    </xf>
    <xf numFmtId="0" fontId="0" fillId="0" borderId="17"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41" fontId="16" fillId="0" borderId="1" xfId="0" applyNumberFormat="1" applyFont="1" applyBorder="1" applyAlignment="1">
      <alignment horizontal="center" vertical="center"/>
    </xf>
    <xf numFmtId="41" fontId="16" fillId="0" borderId="12" xfId="0" applyNumberFormat="1" applyFont="1" applyBorder="1" applyAlignment="1">
      <alignment horizontal="center" vertical="center"/>
    </xf>
    <xf numFmtId="41" fontId="16" fillId="0" borderId="3" xfId="0" applyNumberFormat="1" applyFont="1" applyBorder="1" applyAlignment="1">
      <alignment horizontal="center" vertical="center"/>
    </xf>
    <xf numFmtId="41" fontId="0" fillId="0" borderId="1" xfId="0" applyNumberFormat="1" applyBorder="1" applyAlignment="1">
      <alignment horizontal="center" vertical="center"/>
    </xf>
    <xf numFmtId="41" fontId="0" fillId="0" borderId="12" xfId="0" applyNumberFormat="1" applyBorder="1" applyAlignment="1">
      <alignment horizontal="center" vertical="center"/>
    </xf>
    <xf numFmtId="41" fontId="0" fillId="0" borderId="3" xfId="0" applyNumberForma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41" fontId="0" fillId="0" borderId="17" xfId="0" applyNumberFormat="1" applyBorder="1" applyAlignment="1">
      <alignment horizontal="center" vertical="center"/>
    </xf>
  </cellXfs>
  <cellStyles count="3">
    <cellStyle name="桁区切り" xfId="1" builtinId="6"/>
    <cellStyle name="標準" xfId="0" builtinId="0"/>
    <cellStyle name="標準_daix"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12846347607053"/>
          <c:y val="3.4562211981566823E-2"/>
          <c:w val="0.83249370277078083"/>
          <c:h val="0.85944700460829493"/>
        </c:manualLayout>
      </c:layout>
      <c:barChart>
        <c:barDir val="bar"/>
        <c:grouping val="percentStacked"/>
        <c:varyColors val="0"/>
        <c:ser>
          <c:idx val="0"/>
          <c:order val="0"/>
          <c:tx>
            <c:strRef>
              <c:f>図１産業大分類別事業所数及び従業者数の構成比!$A$25</c:f>
              <c:strCache>
                <c:ptCount val="1"/>
                <c:pt idx="0">
                  <c:v>農林漁業，鉱業，採石業，砂利採取業</c:v>
                </c:pt>
              </c:strCache>
            </c:strRef>
          </c:tx>
          <c:spPr>
            <a:solidFill>
              <a:srgbClr val="FFFFFF"/>
            </a:solidFill>
            <a:ln w="3175">
              <a:solidFill>
                <a:srgbClr val="000000"/>
              </a:solidFill>
              <a:prstDash val="solid"/>
            </a:ln>
          </c:spPr>
          <c:invertIfNegative val="0"/>
          <c:dLbls>
            <c:dLbl>
              <c:idx val="0"/>
              <c:layout>
                <c:manualLayout>
                  <c:x val="-1.4055283391843018E-2"/>
                  <c:y val="-0.62805689611379223"/>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875" b="0" i="0" u="none" strike="noStrike" baseline="0">
                        <a:solidFill>
                          <a:srgbClr val="000000"/>
                        </a:solidFill>
                        <a:latin typeface="ＭＳ 明朝"/>
                        <a:ea typeface="ＭＳ 明朝"/>
                      </a:rPr>
                      <a:t>農林漁業</a:t>
                    </a:r>
                    <a:r>
                      <a:rPr lang="en-US" altLang="ja-JP" sz="875" b="0" i="0" u="none" strike="noStrike" baseline="0">
                        <a:solidFill>
                          <a:srgbClr val="000000"/>
                        </a:solidFill>
                        <a:latin typeface="ＭＳ 明朝"/>
                        <a:ea typeface="ＭＳ 明朝"/>
                      </a:rPr>
                      <a:t>0.4</a:t>
                    </a:r>
                  </a:p>
                  <a:p>
                    <a:pPr>
                      <a:defRPr sz="1700" b="0" i="0" u="none" strike="noStrike" baseline="0">
                        <a:solidFill>
                          <a:srgbClr val="000000"/>
                        </a:solidFill>
                        <a:latin typeface="ＭＳ Ｐゴシック"/>
                        <a:ea typeface="ＭＳ Ｐゴシック"/>
                        <a:cs typeface="ＭＳ Ｐゴシック"/>
                      </a:defRPr>
                    </a:pPr>
                    <a:r>
                      <a:rPr lang="ja-JP" altLang="en-US" sz="875" b="0" i="0" u="none" strike="noStrike" baseline="0">
                        <a:solidFill>
                          <a:srgbClr val="000000"/>
                        </a:solidFill>
                        <a:latin typeface="ＭＳ 明朝"/>
                        <a:ea typeface="ＭＳ 明朝"/>
                      </a:rPr>
                      <a:t>鉱業</a:t>
                    </a:r>
                    <a:r>
                      <a:rPr lang="en-US" altLang="ja-JP" sz="875" b="0" i="0" u="none" strike="noStrike" baseline="0">
                        <a:solidFill>
                          <a:srgbClr val="000000"/>
                        </a:solidFill>
                        <a:latin typeface="ＭＳ 明朝"/>
                        <a:ea typeface="ＭＳ 明朝"/>
                      </a:rPr>
                      <a:t>,</a:t>
                    </a:r>
                    <a:r>
                      <a:rPr lang="ja-JP" altLang="en-US" sz="875" b="0" i="0" u="none" strike="noStrike" baseline="0">
                        <a:solidFill>
                          <a:srgbClr val="000000"/>
                        </a:solidFill>
                        <a:latin typeface="ＭＳ 明朝"/>
                        <a:ea typeface="ＭＳ 明朝"/>
                      </a:rPr>
                      <a:t>採石業</a:t>
                    </a:r>
                    <a:r>
                      <a:rPr lang="en-US" altLang="ja-JP" sz="875" b="0" i="0" u="none" strike="noStrike" baseline="0">
                        <a:solidFill>
                          <a:srgbClr val="000000"/>
                        </a:solidFill>
                        <a:latin typeface="ＭＳ 明朝"/>
                        <a:ea typeface="ＭＳ 明朝"/>
                      </a:rPr>
                      <a:t>,</a:t>
                    </a:r>
                    <a:r>
                      <a:rPr lang="ja-JP" altLang="en-US" sz="875" b="0" i="0" u="none" strike="noStrike" baseline="0">
                        <a:solidFill>
                          <a:srgbClr val="000000"/>
                        </a:solidFill>
                        <a:latin typeface="ＭＳ 明朝"/>
                        <a:ea typeface="ＭＳ 明朝"/>
                      </a:rPr>
                      <a:t>砂利採取業</a:t>
                    </a:r>
                    <a:r>
                      <a:rPr lang="en-US" altLang="ja-JP" sz="875" b="0" i="0" u="none" strike="noStrike" baseline="0">
                        <a:solidFill>
                          <a:srgbClr val="000000"/>
                        </a:solidFill>
                        <a:latin typeface="ＭＳ 明朝"/>
                        <a:ea typeface="ＭＳ 明朝"/>
                      </a:rPr>
                      <a:t>0.0 </a:t>
                    </a:r>
                  </a:p>
                </c:rich>
              </c:tx>
              <c:spPr>
                <a:noFill/>
                <a:ln w="25400">
                  <a:noFill/>
                </a:ln>
              </c:sp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70-491F-A22D-3D24623D749E}"/>
                </c:ext>
              </c:extLst>
            </c:dLbl>
            <c:dLbl>
              <c:idx val="1"/>
              <c:delete val="1"/>
              <c:extLst>
                <c:ext xmlns:c15="http://schemas.microsoft.com/office/drawing/2012/chart" uri="{CE6537A1-D6FC-4f65-9D91-7224C49458BB}"/>
                <c:ext xmlns:c16="http://schemas.microsoft.com/office/drawing/2014/chart" uri="{C3380CC4-5D6E-409C-BE32-E72D297353CC}">
                  <c16:uniqueId val="{00000001-FD70-491F-A22D-3D24623D749E}"/>
                </c:ext>
              </c:extLst>
            </c:dLbl>
            <c:spPr>
              <a:noFill/>
              <a:ln w="25400">
                <a:noFill/>
              </a:ln>
            </c:spPr>
            <c:txPr>
              <a:bodyPr wrap="square" lIns="38100" tIns="19050" rIns="38100" bIns="19050" anchor="ctr">
                <a:spAutoFit/>
              </a:bodyPr>
              <a:lstStyle/>
              <a:p>
                <a:pPr>
                  <a:defRPr sz="9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(図１産業大分類別事業所数及び従業者数の構成比!$C$25,図１産業大分類別事業所数及び従業者数の構成比!$E$25)</c:f>
              <c:numCache>
                <c:formatCode>_ * #,##0.0_ ;_ * \-#,##0.0_ ;_ * "-"_ ;_ @_ </c:formatCode>
                <c:ptCount val="2"/>
                <c:pt idx="0">
                  <c:v>0.41158215071258547</c:v>
                </c:pt>
                <c:pt idx="1">
                  <c:v>0.41155399740873411</c:v>
                </c:pt>
              </c:numCache>
            </c:numRef>
          </c:val>
          <c:extLst>
            <c:ext xmlns:c16="http://schemas.microsoft.com/office/drawing/2014/chart" uri="{C3380CC4-5D6E-409C-BE32-E72D297353CC}">
              <c16:uniqueId val="{00000002-FD70-491F-A22D-3D24623D749E}"/>
            </c:ext>
          </c:extLst>
        </c:ser>
        <c:ser>
          <c:idx val="3"/>
          <c:order val="1"/>
          <c:tx>
            <c:strRef>
              <c:f>図１産業大分類別事業所数及び従業者数の構成比!$A$26</c:f>
              <c:strCache>
                <c:ptCount val="1"/>
                <c:pt idx="0">
                  <c:v>建設業</c:v>
                </c:pt>
              </c:strCache>
            </c:strRef>
          </c:tx>
          <c:spPr>
            <a:solidFill>
              <a:srgbClr val="FFFFFF"/>
            </a:solidFill>
            <a:ln w="3175">
              <a:solidFill>
                <a:srgbClr val="000000"/>
              </a:solidFill>
              <a:prstDash val="solid"/>
            </a:ln>
          </c:spPr>
          <c:invertIfNegative val="0"/>
          <c:dLbls>
            <c:dLbl>
              <c:idx val="0"/>
              <c:layout>
                <c:manualLayout>
                  <c:x val="1.0751502409805797E-2"/>
                  <c:y val="-0.43450850901701799"/>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875" b="0" i="0" u="none" strike="noStrike" baseline="0">
                        <a:solidFill>
                          <a:srgbClr val="000000"/>
                        </a:solidFill>
                        <a:latin typeface="ＭＳ 明朝"/>
                        <a:ea typeface="ＭＳ 明朝"/>
                      </a:rPr>
                      <a:t>建設業</a:t>
                    </a:r>
                  </a:p>
                  <a:p>
                    <a:pPr>
                      <a:defRPr sz="1700" b="0" i="0" u="none" strike="noStrike" baseline="0">
                        <a:solidFill>
                          <a:srgbClr val="000000"/>
                        </a:solidFill>
                        <a:latin typeface="ＭＳ Ｐゴシック"/>
                        <a:ea typeface="ＭＳ Ｐゴシック"/>
                        <a:cs typeface="ＭＳ Ｐゴシック"/>
                      </a:defRPr>
                    </a:pPr>
                    <a:r>
                      <a:rPr lang="en-US" altLang="ja-JP" sz="875" b="0" i="0" u="none" strike="noStrike" baseline="0">
                        <a:solidFill>
                          <a:srgbClr val="000000"/>
                        </a:solidFill>
                        <a:latin typeface="ＭＳ 明朝"/>
                        <a:ea typeface="ＭＳ 明朝"/>
                      </a:rPr>
                      <a:t>9.9</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70-491F-A22D-3D24623D749E}"/>
                </c:ext>
              </c:extLst>
            </c:dLbl>
            <c:dLbl>
              <c:idx val="1"/>
              <c:layout>
                <c:manualLayout>
                  <c:x val="-1.8014505113812931E-2"/>
                  <c:y val="0.43214291761916857"/>
                </c:manualLayout>
              </c:layout>
              <c:tx>
                <c:rich>
                  <a:bodyPr/>
                  <a:lstStyle/>
                  <a:p>
                    <a:pPr>
                      <a:defRPr sz="900" b="0" i="0" u="none" strike="noStrike" baseline="0">
                        <a:solidFill>
                          <a:srgbClr val="000000"/>
                        </a:solidFill>
                        <a:latin typeface="ＭＳ 明朝"/>
                        <a:ea typeface="ＭＳ 明朝"/>
                        <a:cs typeface="ＭＳ 明朝"/>
                      </a:defRPr>
                    </a:pPr>
                    <a:r>
                      <a:rPr lang="en-US" altLang="ja-JP"/>
                      <a:t>5.8</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70-491F-A22D-3D24623D749E}"/>
                </c:ext>
              </c:extLst>
            </c:dLbl>
            <c:spPr>
              <a:noFill/>
              <a:ln w="25400">
                <a:noFill/>
              </a:ln>
            </c:spPr>
            <c:txPr>
              <a:bodyPr wrap="square" lIns="38100" tIns="19050" rIns="38100" bIns="19050" anchor="ctr">
                <a:spAutoFit/>
              </a:bodyPr>
              <a:lstStyle/>
              <a:p>
                <a:pPr>
                  <a:defRPr sz="875" b="0" i="0" u="none" strike="noStrike" baseline="0">
                    <a:solidFill>
                      <a:srgbClr val="000000"/>
                    </a:solidFill>
                    <a:latin typeface="ＭＳ 明朝"/>
                    <a:ea typeface="ＭＳ 明朝"/>
                    <a:cs typeface="ＭＳ 明朝"/>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(図１産業大分類別事業所数及び従業者数の構成比!$C$26,図１産業大分類別事業所数及び従業者数の構成比!$E$26)</c:f>
              <c:numCache>
                <c:formatCode>_ * #,##0.0_ ;_ * \-#,##0.0_ ;_ * "-"_ ;_ @_ </c:formatCode>
                <c:ptCount val="2"/>
                <c:pt idx="0">
                  <c:v>5.7928831841875317</c:v>
                </c:pt>
                <c:pt idx="1">
                  <c:v>9.8696745674872339</c:v>
                </c:pt>
              </c:numCache>
            </c:numRef>
          </c:val>
          <c:extLst>
            <c:ext xmlns:c16="http://schemas.microsoft.com/office/drawing/2014/chart" uri="{C3380CC4-5D6E-409C-BE32-E72D297353CC}">
              <c16:uniqueId val="{00000005-FD70-491F-A22D-3D24623D749E}"/>
            </c:ext>
          </c:extLst>
        </c:ser>
        <c:ser>
          <c:idx val="4"/>
          <c:order val="2"/>
          <c:tx>
            <c:strRef>
              <c:f>図１産業大分類別事業所数及び従業者数の構成比!$A$27</c:f>
              <c:strCache>
                <c:ptCount val="1"/>
                <c:pt idx="0">
                  <c:v>製造業</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layout>
                <c:manualLayout>
                  <c:x val="-2.4837197617300633E-3"/>
                  <c:y val="4.7234418278360168E-3"/>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明朝"/>
                        <a:ea typeface="ＭＳ 明朝"/>
                      </a:rPr>
                      <a:t>26.8 </a:t>
                    </a:r>
                  </a:p>
                </c:rich>
              </c:tx>
              <c:spPr>
                <a:solidFill>
                  <a:schemeClr val="bg1"/>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70-491F-A22D-3D24623D749E}"/>
                </c:ext>
              </c:extLst>
            </c:dLbl>
            <c:dLbl>
              <c:idx val="1"/>
              <c:layout>
                <c:manualLayout>
                  <c:x val="1.6389324130453575E-3"/>
                  <c:y val="-6.1059303070986892E-3"/>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製造業</a:t>
                    </a:r>
                  </a:p>
                  <a:p>
                    <a:pPr>
                      <a:defRPr sz="17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明朝"/>
                        <a:ea typeface="ＭＳ 明朝"/>
                      </a:rPr>
                      <a:t>10.6 </a:t>
                    </a:r>
                  </a:p>
                </c:rich>
              </c:tx>
              <c:spPr>
                <a:solidFill>
                  <a:schemeClr val="bg1"/>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70-491F-A22D-3D24623D749E}"/>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明朝"/>
                    <a:ea typeface="ＭＳ 明朝"/>
                    <a:cs typeface="ＭＳ 明朝"/>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(図１産業大分類別事業所数及び従業者数の構成比!$C$27,図１産業大分類別事業所数及び従業者数の構成比!$E$27)</c:f>
              <c:numCache>
                <c:formatCode>_ * #,##0.0_ ;_ * \-#,##0.0_ ;_ * "-"_ ;_ @_ </c:formatCode>
                <c:ptCount val="2"/>
                <c:pt idx="0">
                  <c:v>26.771520684564166</c:v>
                </c:pt>
                <c:pt idx="1">
                  <c:v>10.639432970048015</c:v>
                </c:pt>
              </c:numCache>
            </c:numRef>
          </c:val>
          <c:extLst>
            <c:ext xmlns:c16="http://schemas.microsoft.com/office/drawing/2014/chart" uri="{C3380CC4-5D6E-409C-BE32-E72D297353CC}">
              <c16:uniqueId val="{00000008-FD70-491F-A22D-3D24623D749E}"/>
            </c:ext>
          </c:extLst>
        </c:ser>
        <c:ser>
          <c:idx val="5"/>
          <c:order val="3"/>
          <c:tx>
            <c:strRef>
              <c:f>図１産業大分類別事業所数及び従業者数の構成比!$A$28</c:f>
              <c:strCache>
                <c:ptCount val="1"/>
                <c:pt idx="0">
                  <c:v>電気・ガス・熱供給・水道業、情報通信業</c:v>
                </c:pt>
              </c:strCache>
            </c:strRef>
          </c:tx>
          <c:spPr>
            <a:solidFill>
              <a:srgbClr val="FFFFFF"/>
            </a:solidFill>
            <a:ln w="3175">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FD70-491F-A22D-3D24623D749E}"/>
                </c:ext>
              </c:extLst>
            </c:dLbl>
            <c:dLbl>
              <c:idx val="1"/>
              <c:layout>
                <c:manualLayout>
                  <c:x val="1.1226587860396544E-2"/>
                  <c:y val="-0.19735016993843513"/>
                </c:manualLayout>
              </c:layout>
              <c:tx>
                <c:rich>
                  <a:bodyPr/>
                  <a:lstStyle/>
                  <a:p>
                    <a:pPr algn="l">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電気･ガス･熱供給･水道業</a:t>
                    </a:r>
                    <a:r>
                      <a:rPr lang="en-US" altLang="ja-JP" sz="900" b="0" i="0" u="none" strike="noStrike" baseline="0">
                        <a:solidFill>
                          <a:srgbClr val="000000"/>
                        </a:solidFill>
                        <a:latin typeface="ＭＳ 明朝"/>
                        <a:ea typeface="ＭＳ 明朝"/>
                      </a:rPr>
                      <a:t>0.1,</a:t>
                    </a:r>
                    <a:r>
                      <a:rPr lang="ja-JP" altLang="en-US" sz="900" b="0" i="0" u="none" strike="noStrike" baseline="0">
                        <a:solidFill>
                          <a:srgbClr val="000000"/>
                        </a:solidFill>
                        <a:latin typeface="ＭＳ 明朝"/>
                        <a:ea typeface="ＭＳ 明朝"/>
                      </a:rPr>
                      <a:t>情報通信業</a:t>
                    </a:r>
                    <a:r>
                      <a:rPr lang="en-US" altLang="ja-JP" sz="900" b="0" i="0" u="none" strike="noStrike" baseline="0">
                        <a:solidFill>
                          <a:srgbClr val="000000"/>
                        </a:solidFill>
                        <a:latin typeface="ＭＳ 明朝"/>
                        <a:ea typeface="ＭＳ 明朝"/>
                      </a:rPr>
                      <a:t>0.8</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70-491F-A22D-3D24623D749E}"/>
                </c:ext>
              </c:extLst>
            </c:dLbl>
            <c:spPr>
              <a:noFill/>
              <a:ln w="25400">
                <a:noFill/>
              </a:ln>
            </c:spPr>
            <c:txPr>
              <a:bodyPr wrap="square" lIns="38100" tIns="19050" rIns="38100" bIns="19050" anchor="ctr">
                <a:spAutoFit/>
              </a:bodyPr>
              <a:lstStyle/>
              <a:p>
                <a:pPr algn="l">
                  <a:defRPr sz="9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(図１産業大分類別事業所数及び従業者数の構成比!$C$28,図１産業大分類別事業所数及び従業者数の構成比!$E$28)</c:f>
              <c:numCache>
                <c:formatCode>_ * #,##0.0_ ;_ * \-#,##0.0_ ;_ * "-"_ ;_ @_ </c:formatCode>
                <c:ptCount val="2"/>
                <c:pt idx="0">
                  <c:v>1.1443550573985357</c:v>
                </c:pt>
                <c:pt idx="1">
                  <c:v>0.92980717933084356</c:v>
                </c:pt>
              </c:numCache>
            </c:numRef>
          </c:val>
          <c:extLst>
            <c:ext xmlns:c16="http://schemas.microsoft.com/office/drawing/2014/chart" uri="{C3380CC4-5D6E-409C-BE32-E72D297353CC}">
              <c16:uniqueId val="{0000000B-FD70-491F-A22D-3D24623D749E}"/>
            </c:ext>
          </c:extLst>
        </c:ser>
        <c:ser>
          <c:idx val="7"/>
          <c:order val="4"/>
          <c:tx>
            <c:strRef>
              <c:f>図１産業大分類別事業所数及び従業者数の構成比!$A$29</c:f>
              <c:strCache>
                <c:ptCount val="1"/>
                <c:pt idx="0">
                  <c:v>運輸業，郵便業</c:v>
                </c:pt>
              </c:strCache>
            </c:strRef>
          </c:tx>
          <c:spPr>
            <a:pattFill prst="ltHorz">
              <a:fgClr>
                <a:srgbClr xmlns:mc="http://schemas.openxmlformats.org/markup-compatibility/2006" xmlns:a14="http://schemas.microsoft.com/office/drawing/2010/main" val="333333" mc:Ignorable="a14" a14:legacySpreadsheetColorIndex="63"/>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layout>
                <c:manualLayout>
                  <c:x val="-7.4654396160177706E-4"/>
                  <c:y val="-4.4931480339151153E-3"/>
                </c:manualLayout>
              </c:layout>
              <c:tx>
                <c:rich>
                  <a:bodyPr/>
                  <a:lstStyle/>
                  <a:p>
                    <a:pPr>
                      <a:defRPr sz="900" b="0" i="0" u="none" strike="noStrike" baseline="0">
                        <a:solidFill>
                          <a:srgbClr val="000000"/>
                        </a:solidFill>
                        <a:latin typeface="ＭＳ 明朝"/>
                        <a:ea typeface="ＭＳ 明朝"/>
                        <a:cs typeface="ＭＳ 明朝"/>
                      </a:defRPr>
                    </a:pPr>
                    <a:r>
                      <a:rPr lang="en-US" altLang="ja-JP"/>
                      <a:t> 4.6</a:t>
                    </a:r>
                  </a:p>
                </c:rich>
              </c:tx>
              <c:spPr>
                <a:solidFill>
                  <a:srgbClr val="FFFFFF"/>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70-491F-A22D-3D24623D749E}"/>
                </c:ext>
              </c:extLst>
            </c:dLbl>
            <c:dLbl>
              <c:idx val="1"/>
              <c:layout>
                <c:manualLayout>
                  <c:x val="8.1661807387426691E-2"/>
                  <c:y val="-0.14619809620571622"/>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運輸業，郵便業</a:t>
                    </a:r>
                    <a:r>
                      <a:rPr lang="en-US" altLang="ja-JP" sz="900" b="0" i="0" u="none" strike="noStrike" baseline="0">
                        <a:solidFill>
                          <a:srgbClr val="000000"/>
                        </a:solidFill>
                        <a:latin typeface="ＭＳ 明朝"/>
                        <a:ea typeface="ＭＳ 明朝"/>
                      </a:rPr>
                      <a:t>1.5</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70-491F-A22D-3D24623D749E}"/>
                </c:ext>
              </c:extLst>
            </c:dLbl>
            <c:spPr>
              <a:noFill/>
              <a:ln w="25400">
                <a:noFill/>
              </a:ln>
            </c:spPr>
            <c:txPr>
              <a:bodyPr wrap="square" lIns="38100" tIns="19050" rIns="38100" bIns="19050" anchor="ctr">
                <a:spAutoFit/>
              </a:bodyPr>
              <a:lstStyle/>
              <a:p>
                <a:pPr>
                  <a:defRPr sz="9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(図１産業大分類別事業所数及び従業者数の構成比!$C$29,図１産業大分類別事業所数及び従業者数の構成比!$E$29)</c:f>
              <c:numCache>
                <c:formatCode>_ * #,##0.0_ ;_ * \-#,##0.0_ ;_ * "-"_ ;_ @_ </c:formatCode>
                <c:ptCount val="2"/>
                <c:pt idx="0">
                  <c:v>4.6461176895959504</c:v>
                </c:pt>
                <c:pt idx="1">
                  <c:v>1.4861672128648731</c:v>
                </c:pt>
              </c:numCache>
            </c:numRef>
          </c:val>
          <c:extLst>
            <c:ext xmlns:c16="http://schemas.microsoft.com/office/drawing/2014/chart" uri="{C3380CC4-5D6E-409C-BE32-E72D297353CC}">
              <c16:uniqueId val="{0000000E-FD70-491F-A22D-3D24623D749E}"/>
            </c:ext>
          </c:extLst>
        </c:ser>
        <c:ser>
          <c:idx val="8"/>
          <c:order val="5"/>
          <c:tx>
            <c:strRef>
              <c:f>図１産業大分類別事業所数及び従業者数の構成比!$A$30</c:f>
              <c:strCache>
                <c:ptCount val="1"/>
                <c:pt idx="0">
                  <c:v>卸売業，小売業</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Pt>
            <c:idx val="0"/>
            <c:invertIfNegative val="0"/>
            <c:bubble3D val="0"/>
            <c:extLst>
              <c:ext xmlns:c16="http://schemas.microsoft.com/office/drawing/2014/chart" uri="{C3380CC4-5D6E-409C-BE32-E72D297353CC}">
                <c16:uniqueId val="{0000000F-FD70-491F-A22D-3D24623D749E}"/>
              </c:ext>
            </c:extLst>
          </c:dPt>
          <c:dPt>
            <c:idx val="1"/>
            <c:invertIfNegative val="0"/>
            <c:bubble3D val="0"/>
            <c:extLst>
              <c:ext xmlns:c16="http://schemas.microsoft.com/office/drawing/2014/chart" uri="{C3380CC4-5D6E-409C-BE32-E72D297353CC}">
                <c16:uniqueId val="{00000010-FD70-491F-A22D-3D24623D749E}"/>
              </c:ext>
            </c:extLst>
          </c:dPt>
          <c:dLbls>
            <c:dLbl>
              <c:idx val="0"/>
              <c:tx>
                <c:rich>
                  <a:bodyPr/>
                  <a:lstStyle/>
                  <a:p>
                    <a:pPr>
                      <a:defRPr sz="900" b="0" i="0" u="none" strike="noStrike" baseline="0">
                        <a:solidFill>
                          <a:srgbClr val="000000"/>
                        </a:solidFill>
                        <a:latin typeface="ＭＳ 明朝"/>
                        <a:ea typeface="ＭＳ 明朝"/>
                        <a:cs typeface="ＭＳ 明朝"/>
                      </a:defRPr>
                    </a:pPr>
                    <a:r>
                      <a:rPr lang="en-US" altLang="ja-JP"/>
                      <a:t>18.3</a:t>
                    </a:r>
                  </a:p>
                </c:rich>
              </c:tx>
              <c:spPr>
                <a:solidFill>
                  <a:schemeClr val="bg1"/>
                </a:solid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70-491F-A22D-3D24623D749E}"/>
                </c:ext>
              </c:extLst>
            </c:dLbl>
            <c:dLbl>
              <c:idx val="1"/>
              <c:layout>
                <c:manualLayout>
                  <c:x val="-9.9170286333855606E-3"/>
                  <c:y val="3.1106595546524507E-3"/>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卸売業，小売業</a:t>
                    </a:r>
                  </a:p>
                  <a:p>
                    <a:pPr>
                      <a:defRPr sz="17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明朝"/>
                        <a:ea typeface="ＭＳ 明朝"/>
                      </a:rPr>
                      <a:t>24.8</a:t>
                    </a:r>
                  </a:p>
                </c:rich>
              </c:tx>
              <c:spPr>
                <a:solidFill>
                  <a:schemeClr val="bg1"/>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70-491F-A22D-3D24623D749E}"/>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(図１産業大分類別事業所数及び従業者数の構成比!$C$30,図１産業大分類別事業所数及び従業者数の構成比!$E$30)</c:f>
              <c:numCache>
                <c:formatCode>_ * #,##0.0_ ;_ * \-#,##0.0_ ;_ * "-"_ ;_ @_ </c:formatCode>
                <c:ptCount val="2"/>
                <c:pt idx="0">
                  <c:v>18.25966434662087</c:v>
                </c:pt>
                <c:pt idx="1">
                  <c:v>24.754210807103117</c:v>
                </c:pt>
              </c:numCache>
            </c:numRef>
          </c:val>
          <c:extLst>
            <c:ext xmlns:c16="http://schemas.microsoft.com/office/drawing/2014/chart" uri="{C3380CC4-5D6E-409C-BE32-E72D297353CC}">
              <c16:uniqueId val="{00000011-FD70-491F-A22D-3D24623D749E}"/>
            </c:ext>
          </c:extLst>
        </c:ser>
        <c:ser>
          <c:idx val="9"/>
          <c:order val="6"/>
          <c:tx>
            <c:strRef>
              <c:f>図１産業大分類別事業所数及び従業者数の構成比!$A$31</c:f>
              <c:strCache>
                <c:ptCount val="1"/>
                <c:pt idx="0">
                  <c:v>金融業，保険業</c:v>
                </c:pt>
              </c:strCache>
            </c:strRef>
          </c:tx>
          <c:spPr>
            <a:solidFill>
              <a:srgbClr val="FFFFFF"/>
            </a:solidFill>
            <a:ln w="3175">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FD70-491F-A22D-3D24623D749E}"/>
                </c:ext>
              </c:extLst>
            </c:dLbl>
            <c:dLbl>
              <c:idx val="1"/>
              <c:layout>
                <c:manualLayout>
                  <c:x val="1.9753135392081012E-3"/>
                  <c:y val="-0.21301837270341206"/>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金融業，保険業</a:t>
                    </a:r>
                    <a:r>
                      <a:rPr lang="en-US" altLang="ja-JP" sz="900" b="0" i="0" u="none" strike="noStrike" baseline="0">
                        <a:solidFill>
                          <a:srgbClr val="000000"/>
                        </a:solidFill>
                        <a:latin typeface="ＭＳ 明朝"/>
                        <a:ea typeface="ＭＳ 明朝"/>
                      </a:rPr>
                      <a:t>2.1</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D70-491F-A22D-3D24623D749E}"/>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(図１産業大分類別事業所数及び従業者数の構成比!$C$31,図１産業大分類別事業所数及び従業者数の構成比!$E$31)</c:f>
              <c:numCache>
                <c:formatCode>_ * #,##0.0_ ;_ * \-#,##0.0_ ;_ * "-"_ ;_ @_ </c:formatCode>
                <c:ptCount val="2"/>
                <c:pt idx="0">
                  <c:v>2.5466268944529817</c:v>
                </c:pt>
                <c:pt idx="1">
                  <c:v>2.0806340980108224</c:v>
                </c:pt>
              </c:numCache>
            </c:numRef>
          </c:val>
          <c:extLst>
            <c:ext xmlns:c16="http://schemas.microsoft.com/office/drawing/2014/chart" uri="{C3380CC4-5D6E-409C-BE32-E72D297353CC}">
              <c16:uniqueId val="{00000014-FD70-491F-A22D-3D24623D749E}"/>
            </c:ext>
          </c:extLst>
        </c:ser>
        <c:ser>
          <c:idx val="10"/>
          <c:order val="7"/>
          <c:tx>
            <c:strRef>
              <c:f>図１産業大分類別事業所数及び従業者数の構成比!$A$32</c:f>
              <c:strCache>
                <c:ptCount val="1"/>
                <c:pt idx="0">
                  <c:v>不動産業，物品賃貸業</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Pt>
            <c:idx val="1"/>
            <c:invertIfNegative val="0"/>
            <c:bubble3D val="0"/>
            <c:extLst>
              <c:ext xmlns:c16="http://schemas.microsoft.com/office/drawing/2014/chart" uri="{C3380CC4-5D6E-409C-BE32-E72D297353CC}">
                <c16:uniqueId val="{00000015-FD70-491F-A22D-3D24623D749E}"/>
              </c:ext>
            </c:extLst>
          </c:dPt>
          <c:dLbls>
            <c:dLbl>
              <c:idx val="0"/>
              <c:delete val="1"/>
              <c:extLst>
                <c:ext xmlns:c15="http://schemas.microsoft.com/office/drawing/2012/chart" uri="{CE6537A1-D6FC-4f65-9D91-7224C49458BB}"/>
                <c:ext xmlns:c16="http://schemas.microsoft.com/office/drawing/2014/chart" uri="{C3380CC4-5D6E-409C-BE32-E72D297353CC}">
                  <c16:uniqueId val="{00000016-FD70-491F-A22D-3D24623D749E}"/>
                </c:ext>
              </c:extLst>
            </c:dLbl>
            <c:dLbl>
              <c:idx val="1"/>
              <c:layout>
                <c:manualLayout>
                  <c:x val="7.1017010782972095E-2"/>
                  <c:y val="-0.16693542339465631"/>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不動産業，物品賃貸業</a:t>
                    </a:r>
                    <a:r>
                      <a:rPr lang="en-US" altLang="ja-JP" sz="900" b="0" i="0" u="none" strike="noStrike" baseline="0">
                        <a:solidFill>
                          <a:srgbClr val="000000"/>
                        </a:solidFill>
                        <a:latin typeface="ＭＳ 明朝"/>
                        <a:ea typeface="ＭＳ 明朝"/>
                      </a:rPr>
                      <a:t>6.2</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D70-491F-A22D-3D24623D749E}"/>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(図１産業大分類別事業所数及び従業者数の構成比!$C$32,図１産業大分類別事業所数及び従業者数の構成比!$E$32)</c:f>
              <c:numCache>
                <c:formatCode>_ * #,##0.0_ ;_ * \-#,##0.0_ ;_ * "-"_ ;_ @_ </c:formatCode>
                <c:ptCount val="2"/>
                <c:pt idx="0">
                  <c:v>2.1651752086534697</c:v>
                </c:pt>
                <c:pt idx="1">
                  <c:v>6.1656885908086272</c:v>
                </c:pt>
              </c:numCache>
            </c:numRef>
          </c:val>
          <c:extLst>
            <c:ext xmlns:c16="http://schemas.microsoft.com/office/drawing/2014/chart" uri="{C3380CC4-5D6E-409C-BE32-E72D297353CC}">
              <c16:uniqueId val="{00000017-FD70-491F-A22D-3D24623D749E}"/>
            </c:ext>
          </c:extLst>
        </c:ser>
        <c:ser>
          <c:idx val="11"/>
          <c:order val="8"/>
          <c:tx>
            <c:strRef>
              <c:f>図１産業大分類別事業所数及び従業者数の構成比!$A$33</c:f>
              <c:strCache>
                <c:ptCount val="1"/>
                <c:pt idx="0">
                  <c:v>学術研究，専門・技術サービス業</c:v>
                </c:pt>
              </c:strCache>
            </c:strRef>
          </c:tx>
          <c:spPr>
            <a:pattFill prst="divo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layout>
                <c:manualLayout>
                  <c:x val="-0.10722888858036328"/>
                  <c:y val="0.16555293491539363"/>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学術研究，専門・技術</a:t>
                    </a:r>
                  </a:p>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サービス業</a:t>
                    </a:r>
                    <a:r>
                      <a:rPr lang="en-US" altLang="ja-JP" sz="900" b="0" i="0" u="none" strike="noStrike" baseline="0">
                        <a:solidFill>
                          <a:srgbClr val="000000"/>
                        </a:solidFill>
                        <a:latin typeface="ＭＳ 明朝"/>
                        <a:ea typeface="ＭＳ 明朝"/>
                      </a:rPr>
                      <a:t>5.9</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D70-491F-A22D-3D24623D749E}"/>
                </c:ext>
              </c:extLst>
            </c:dLbl>
            <c:dLbl>
              <c:idx val="1"/>
              <c:layout>
                <c:manualLayout>
                  <c:x val="-7.6280767171106134E-4"/>
                  <c:y val="1.2673415823022123E-3"/>
                </c:manualLayout>
              </c:layout>
              <c:tx>
                <c:rich>
                  <a:bodyPr/>
                  <a:lstStyle/>
                  <a:p>
                    <a:pPr>
                      <a:defRPr sz="900" b="0" i="0" u="none" strike="noStrike" baseline="0">
                        <a:solidFill>
                          <a:srgbClr val="000000"/>
                        </a:solidFill>
                        <a:latin typeface="ＭＳ 明朝"/>
                        <a:ea typeface="ＭＳ 明朝"/>
                        <a:cs typeface="ＭＳ 明朝"/>
                      </a:defRPr>
                    </a:pPr>
                    <a:r>
                      <a:rPr lang="en-US" altLang="ja-JP"/>
                      <a:t>5.0</a:t>
                    </a:r>
                  </a:p>
                </c:rich>
              </c:tx>
              <c:spPr>
                <a:solidFill>
                  <a:schemeClr val="bg1"/>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D70-491F-A22D-3D24623D749E}"/>
                </c:ext>
              </c:extLst>
            </c:dLbl>
            <c:spPr>
              <a:noFill/>
              <a:ln w="25400">
                <a:noFill/>
              </a:ln>
            </c:spPr>
            <c:txPr>
              <a:bodyPr wrap="square" lIns="38100" tIns="19050" rIns="38100" bIns="19050" anchor="ctr">
                <a:spAutoFit/>
              </a:bodyPr>
              <a:lstStyle/>
              <a:p>
                <a:pPr>
                  <a:defRPr sz="95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(図１産業大分類別事業所数及び従業者数の構成比!$C$33,図１産業大分類別事業所数及び従業者数の構成比!$E$33)</c:f>
              <c:numCache>
                <c:formatCode>_ * #,##0.0_ ;_ * \-#,##0.0_ ;_ * "-"_ ;_ @_ </c:formatCode>
                <c:ptCount val="2"/>
                <c:pt idx="0">
                  <c:v>5.8748380487510925</c:v>
                </c:pt>
                <c:pt idx="1">
                  <c:v>5.0377257830958007</c:v>
                </c:pt>
              </c:numCache>
            </c:numRef>
          </c:val>
          <c:extLst>
            <c:ext xmlns:c16="http://schemas.microsoft.com/office/drawing/2014/chart" uri="{C3380CC4-5D6E-409C-BE32-E72D297353CC}">
              <c16:uniqueId val="{0000001A-FD70-491F-A22D-3D24623D749E}"/>
            </c:ext>
          </c:extLst>
        </c:ser>
        <c:ser>
          <c:idx val="12"/>
          <c:order val="9"/>
          <c:tx>
            <c:strRef>
              <c:f>図１産業大分類別事業所数及び従業者数の構成比!$A$34</c:f>
              <c:strCache>
                <c:ptCount val="1"/>
                <c:pt idx="0">
                  <c:v>宿泊業，飲食サービス業</c:v>
                </c:pt>
              </c:strCache>
            </c:strRef>
          </c:tx>
          <c:spPr>
            <a:solidFill>
              <a:srgbClr val="FFFFFF"/>
            </a:solidFill>
            <a:ln w="3175">
              <a:solidFill>
                <a:srgbClr val="000000"/>
              </a:solidFill>
              <a:prstDash val="solid"/>
            </a:ln>
          </c:spPr>
          <c:invertIfNegative val="0"/>
          <c:dLbls>
            <c:dLbl>
              <c:idx val="0"/>
              <c:tx>
                <c:rich>
                  <a:bodyPr/>
                  <a:lstStyle/>
                  <a:p>
                    <a:pPr algn="l">
                      <a:defRPr sz="900" b="0" i="0" u="none" strike="noStrike" baseline="0">
                        <a:solidFill>
                          <a:srgbClr val="000000"/>
                        </a:solidFill>
                        <a:latin typeface="ＭＳ 明朝"/>
                        <a:ea typeface="ＭＳ 明朝"/>
                        <a:cs typeface="ＭＳ 明朝"/>
                      </a:defRPr>
                    </a:pPr>
                    <a:r>
                      <a:rPr lang="en-US" altLang="ja-JP"/>
                      <a:t>8.0</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D70-491F-A22D-3D24623D749E}"/>
                </c:ext>
              </c:extLst>
            </c:dLbl>
            <c:dLbl>
              <c:idx val="1"/>
              <c:layout>
                <c:manualLayout>
                  <c:x val="-8.5073748652954903E-4"/>
                  <c:y val="7.2581249924404609E-3"/>
                </c:manualLayout>
              </c:layout>
              <c:tx>
                <c:rich>
                  <a:bodyPr/>
                  <a:lstStyle/>
                  <a:p>
                    <a:pPr algn="l">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宿泊業，飲</a:t>
                    </a:r>
                  </a:p>
                  <a:p>
                    <a:pPr algn="l">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食サービス</a:t>
                    </a:r>
                  </a:p>
                  <a:p>
                    <a:pPr algn="l">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業</a:t>
                    </a:r>
                    <a:r>
                      <a:rPr lang="en-US" altLang="ja-JP" sz="900" b="0" i="0" u="none" strike="noStrike" baseline="0">
                        <a:solidFill>
                          <a:srgbClr val="000000"/>
                        </a:solidFill>
                        <a:latin typeface="ＭＳ 明朝"/>
                        <a:ea typeface="ＭＳ 明朝"/>
                      </a:rPr>
                      <a:t>10.8</a:t>
                    </a:r>
                  </a:p>
                </c:rich>
              </c:tx>
              <c:spPr>
                <a:solidFill>
                  <a:srgbClr val="FFFFFF"/>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D70-491F-A22D-3D24623D749E}"/>
                </c:ext>
              </c:extLst>
            </c:dLbl>
            <c:spPr>
              <a:noFill/>
              <a:ln w="25400">
                <a:noFill/>
              </a:ln>
            </c:spPr>
            <c:txPr>
              <a:bodyPr wrap="square" lIns="38100" tIns="19050" rIns="38100" bIns="19050" anchor="ctr">
                <a:spAutoFit/>
              </a:bodyPr>
              <a:lstStyle/>
              <a:p>
                <a:pPr algn="l">
                  <a:defRPr sz="900" b="0" i="0" u="none" strike="noStrike" baseline="0">
                    <a:solidFill>
                      <a:srgbClr val="000000"/>
                    </a:solidFill>
                    <a:latin typeface="ＭＳ 明朝"/>
                    <a:ea typeface="ＭＳ 明朝"/>
                    <a:cs typeface="ＭＳ 明朝"/>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(図１産業大分類別事業所数及び従業者数の構成比!$C$34,図１産業大分類別事業所数及び従業者数の構成比!$E$34)</c:f>
              <c:numCache>
                <c:formatCode>_ * #,##0.0_ ;_ * \-#,##0.0_ ;_ * "-"_ ;_ @_ </c:formatCode>
                <c:ptCount val="2"/>
                <c:pt idx="0">
                  <c:v>8.0086775738949658</c:v>
                </c:pt>
                <c:pt idx="1">
                  <c:v>10.807103117140462</c:v>
                </c:pt>
              </c:numCache>
            </c:numRef>
          </c:val>
          <c:extLst>
            <c:ext xmlns:c16="http://schemas.microsoft.com/office/drawing/2014/chart" uri="{C3380CC4-5D6E-409C-BE32-E72D297353CC}">
              <c16:uniqueId val="{0000001D-FD70-491F-A22D-3D24623D749E}"/>
            </c:ext>
          </c:extLst>
        </c:ser>
        <c:ser>
          <c:idx val="13"/>
          <c:order val="10"/>
          <c:tx>
            <c:strRef>
              <c:f>図１産業大分類別事業所数及び従業者数の構成比!$A$35</c:f>
              <c:strCache>
                <c:ptCount val="1"/>
                <c:pt idx="0">
                  <c:v>生活関連サービス業，娯楽業</c:v>
                </c:pt>
              </c:strCache>
            </c:strRef>
          </c:tx>
          <c:spPr>
            <a:pattFill prst="lgChe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1E-FD70-491F-A22D-3D24623D749E}"/>
              </c:ext>
            </c:extLst>
          </c:dPt>
          <c:dPt>
            <c:idx val="1"/>
            <c:invertIfNegative val="0"/>
            <c:bubble3D val="0"/>
            <c:extLst>
              <c:ext xmlns:c16="http://schemas.microsoft.com/office/drawing/2014/chart" uri="{C3380CC4-5D6E-409C-BE32-E72D297353CC}">
                <c16:uniqueId val="{0000001F-FD70-491F-A22D-3D24623D749E}"/>
              </c:ext>
            </c:extLst>
          </c:dPt>
          <c:dLbls>
            <c:dLbl>
              <c:idx val="0"/>
              <c:tx>
                <c:rich>
                  <a:bodyPr/>
                  <a:lstStyle/>
                  <a:p>
                    <a:pPr>
                      <a:defRPr sz="900" b="0" i="0" u="none" strike="noStrike" baseline="0">
                        <a:solidFill>
                          <a:srgbClr val="000000"/>
                        </a:solidFill>
                        <a:latin typeface="ＭＳ 明朝"/>
                        <a:ea typeface="ＭＳ 明朝"/>
                        <a:cs typeface="ＭＳ 明朝"/>
                      </a:defRPr>
                    </a:pPr>
                    <a:r>
                      <a:rPr lang="en-US" altLang="ja-JP"/>
                      <a:t>3.7</a:t>
                    </a:r>
                  </a:p>
                </c:rich>
              </c:tx>
              <c:spPr>
                <a:solidFill>
                  <a:srgbClr val="FFFFFF"/>
                </a:solid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D70-491F-A22D-3D24623D749E}"/>
                </c:ext>
              </c:extLst>
            </c:dLbl>
            <c:dLbl>
              <c:idx val="1"/>
              <c:layout>
                <c:manualLayout>
                  <c:x val="-6.6403538348638414E-4"/>
                  <c:y val="1.9207276509791116E-4"/>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生活関</a:t>
                    </a:r>
                  </a:p>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連サー</a:t>
                    </a:r>
                  </a:p>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ビス，</a:t>
                    </a:r>
                  </a:p>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娯楽業</a:t>
                    </a:r>
                  </a:p>
                  <a:p>
                    <a:pPr>
                      <a:defRPr sz="17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明朝"/>
                        <a:ea typeface="ＭＳ 明朝"/>
                      </a:rPr>
                      <a:t>8.7</a:t>
                    </a:r>
                  </a:p>
                </c:rich>
              </c:tx>
              <c:spPr>
                <a:solidFill>
                  <a:srgbClr val="FFFFFF"/>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D70-491F-A22D-3D24623D749E}"/>
                </c:ext>
              </c:extLst>
            </c:dLbl>
            <c:spPr>
              <a:solidFill>
                <a:srgbClr val="FFFFFF"/>
              </a:solid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(図１産業大分類別事業所数及び従業者数の構成比!$C$35,図１産業大分類別事業所数及び従業者数の構成比!$E$35)</c:f>
              <c:numCache>
                <c:formatCode>_ * #,##0.0_ ;_ * \-#,##0.0_ ;_ * "-"_ ;_ @_ </c:formatCode>
                <c:ptCount val="2"/>
                <c:pt idx="0">
                  <c:v>3.6921871704480398</c:v>
                </c:pt>
                <c:pt idx="1">
                  <c:v>8.6807407971953356</c:v>
                </c:pt>
              </c:numCache>
            </c:numRef>
          </c:val>
          <c:extLst>
            <c:ext xmlns:c16="http://schemas.microsoft.com/office/drawing/2014/chart" uri="{C3380CC4-5D6E-409C-BE32-E72D297353CC}">
              <c16:uniqueId val="{00000020-FD70-491F-A22D-3D24623D749E}"/>
            </c:ext>
          </c:extLst>
        </c:ser>
        <c:ser>
          <c:idx val="14"/>
          <c:order val="11"/>
          <c:tx>
            <c:strRef>
              <c:f>図１産業大分類別事業所数及び従業者数の構成比!$A$36</c:f>
              <c:strCache>
                <c:ptCount val="1"/>
                <c:pt idx="0">
                  <c:v>教育，学習支援業</c:v>
                </c:pt>
              </c:strCache>
            </c:strRef>
          </c:tx>
          <c:spPr>
            <a:pattFill prst="zigZag">
              <a:fgClr>
                <a:srgbClr xmlns:mc="http://schemas.openxmlformats.org/markup-compatibility/2006" xmlns:a14="http://schemas.microsoft.com/office/drawing/2010/main" val="333333" mc:Ignorable="a14" a14:legacySpreadsheetColorIndex="63"/>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layout>
                <c:manualLayout>
                  <c:x val="1.4854056341194126E-2"/>
                  <c:y val="-0.4276882325193222"/>
                </c:manualLayout>
              </c:layout>
              <c:tx>
                <c:rich>
                  <a:bodyPr/>
                  <a:lstStyle/>
                  <a:p>
                    <a:pPr>
                      <a:defRPr sz="900" b="0" i="0" u="none" strike="noStrike" baseline="0">
                        <a:solidFill>
                          <a:srgbClr val="000000"/>
                        </a:solidFill>
                        <a:latin typeface="ＭＳ 明朝"/>
                        <a:ea typeface="ＭＳ 明朝"/>
                        <a:cs typeface="ＭＳ 明朝"/>
                      </a:defRPr>
                    </a:pPr>
                    <a:r>
                      <a:rPr lang="en-US" altLang="ja-JP"/>
                      <a:t>3.8</a:t>
                    </a:r>
                  </a:p>
                </c:rich>
              </c:tx>
              <c:spPr>
                <a:solidFill>
                  <a:srgbClr val="FFFFFF"/>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FD70-491F-A22D-3D24623D749E}"/>
                </c:ext>
              </c:extLst>
            </c:dLbl>
            <c:dLbl>
              <c:idx val="1"/>
              <c:layout>
                <c:manualLayout>
                  <c:x val="-9.4234448653616035E-2"/>
                  <c:y val="0.59604460732730991"/>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教育，学習支援業</a:t>
                    </a:r>
                  </a:p>
                  <a:p>
                    <a:pPr>
                      <a:defRPr sz="17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明朝"/>
                        <a:ea typeface="ＭＳ 明朝"/>
                      </a:rPr>
                      <a:t>2.4 </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FD70-491F-A22D-3D24623D749E}"/>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明朝"/>
                    <a:ea typeface="ＭＳ 明朝"/>
                    <a:cs typeface="ＭＳ 明朝"/>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(図１産業大分類別事業所数及び従業者数の構成比!$C$36,図１産業大分類別事業所数及び従業者数の構成比!$E$36)</c:f>
              <c:numCache>
                <c:formatCode>_ * #,##0.0_ ;_ * \-#,##0.0_ ;_ * "-"_ ;_ @_ </c:formatCode>
                <c:ptCount val="2"/>
                <c:pt idx="0">
                  <c:v>2.3688571514658472</c:v>
                </c:pt>
                <c:pt idx="1">
                  <c:v>3.7725783095800622</c:v>
                </c:pt>
              </c:numCache>
            </c:numRef>
          </c:val>
          <c:extLst>
            <c:ext xmlns:c16="http://schemas.microsoft.com/office/drawing/2014/chart" uri="{C3380CC4-5D6E-409C-BE32-E72D297353CC}">
              <c16:uniqueId val="{00000023-FD70-491F-A22D-3D24623D749E}"/>
            </c:ext>
          </c:extLst>
        </c:ser>
        <c:ser>
          <c:idx val="15"/>
          <c:order val="12"/>
          <c:tx>
            <c:strRef>
              <c:f>図１産業大分類別事業所数及び従業者数の構成比!$A$37</c:f>
              <c:strCache>
                <c:ptCount val="1"/>
                <c:pt idx="0">
                  <c:v>医療，福祉</c:v>
                </c:pt>
              </c:strCache>
            </c:strRef>
          </c:tx>
          <c:spPr>
            <a:pattFill prst="dash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tx>
                <c:rich>
                  <a:bodyPr/>
                  <a:lstStyle/>
                  <a:p>
                    <a:pPr>
                      <a:defRPr sz="900" b="0" i="0" u="none" strike="noStrike" baseline="0">
                        <a:solidFill>
                          <a:srgbClr val="000000"/>
                        </a:solidFill>
                        <a:latin typeface="ＭＳ 明朝"/>
                        <a:ea typeface="ＭＳ 明朝"/>
                        <a:cs typeface="ＭＳ 明朝"/>
                      </a:defRPr>
                    </a:pPr>
                    <a:r>
                      <a:rPr lang="en-US" altLang="ja-JP"/>
                      <a:t> 10.4</a:t>
                    </a:r>
                  </a:p>
                </c:rich>
              </c:tx>
              <c:spPr>
                <a:solidFill>
                  <a:srgbClr val="FFFFFF"/>
                </a:solid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FD70-491F-A22D-3D24623D749E}"/>
                </c:ext>
              </c:extLst>
            </c:dLbl>
            <c:dLbl>
              <c:idx val="1"/>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医療</a:t>
                    </a:r>
                  </a:p>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福祉</a:t>
                    </a:r>
                  </a:p>
                  <a:p>
                    <a:pPr>
                      <a:defRPr sz="17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明朝"/>
                        <a:ea typeface="ＭＳ 明朝"/>
                      </a:rPr>
                      <a:t>7.7</a:t>
                    </a:r>
                  </a:p>
                </c:rich>
              </c:tx>
              <c:spPr>
                <a:solidFill>
                  <a:srgbClr val="FFFFFF"/>
                </a:solid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FD70-491F-A22D-3D24623D749E}"/>
                </c:ext>
              </c:extLst>
            </c:dLbl>
            <c:spPr>
              <a:noFill/>
              <a:ln w="25400">
                <a:noFill/>
              </a:ln>
            </c:spPr>
            <c:txPr>
              <a:bodyPr wrap="square" lIns="38100" tIns="19050" rIns="38100" bIns="19050" anchor="ctr">
                <a:spAutoFit/>
              </a:bodyPr>
              <a:lstStyle/>
              <a:p>
                <a:pPr>
                  <a:defRPr sz="17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(図１産業大分類別事業所数及び従業者数の構成比!$C$37,図１産業大分類別事業所数及び従業者数の構成比!$E$37)</c:f>
              <c:numCache>
                <c:formatCode>_ * #,##0.0_ ;_ * \-#,##0.0_ ;_ * "-"_ ;_ @_ </c:formatCode>
                <c:ptCount val="2"/>
                <c:pt idx="0">
                  <c:v>10.354635572026877</c:v>
                </c:pt>
                <c:pt idx="1">
                  <c:v>7.6747199146406526</c:v>
                </c:pt>
              </c:numCache>
            </c:numRef>
          </c:val>
          <c:extLst>
            <c:ext xmlns:c16="http://schemas.microsoft.com/office/drawing/2014/chart" uri="{C3380CC4-5D6E-409C-BE32-E72D297353CC}">
              <c16:uniqueId val="{00000026-FD70-491F-A22D-3D24623D749E}"/>
            </c:ext>
          </c:extLst>
        </c:ser>
        <c:ser>
          <c:idx val="16"/>
          <c:order val="13"/>
          <c:tx>
            <c:strRef>
              <c:f>図１産業大分類別事業所数及び従業者数の構成比!$A$38</c:f>
              <c:strCache>
                <c:ptCount val="1"/>
                <c:pt idx="0">
                  <c:v>複合サービス事業</c:v>
                </c:pt>
              </c:strCache>
            </c:strRef>
          </c:tx>
          <c:spPr>
            <a:solidFill>
              <a:srgbClr val="FFFFFF"/>
            </a:solidFill>
            <a:ln w="3175">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7-FD70-491F-A22D-3D24623D749E}"/>
                </c:ext>
              </c:extLst>
            </c:dLbl>
            <c:dLbl>
              <c:idx val="1"/>
              <c:layout>
                <c:manualLayout>
                  <c:x val="-1.6073834599390442E-2"/>
                  <c:y val="0.60649007583729453"/>
                </c:manualLayout>
              </c:layout>
              <c:tx>
                <c:rich>
                  <a:bodyPr/>
                  <a:lstStyle/>
                  <a:p>
                    <a:pPr>
                      <a:defRPr sz="170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明朝"/>
                        <a:ea typeface="ＭＳ 明朝"/>
                      </a:rPr>
                      <a:t>複合サービス事業</a:t>
                    </a:r>
                    <a:r>
                      <a:rPr lang="en-US" altLang="ja-JP" sz="900" b="0" i="0" u="none" strike="noStrike" baseline="0">
                        <a:solidFill>
                          <a:srgbClr val="000000"/>
                        </a:solidFill>
                        <a:latin typeface="ＭＳ 明朝"/>
                        <a:ea typeface="ＭＳ 明朝"/>
                      </a:rPr>
                      <a:t>0.4</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FD70-491F-A22D-3D24623D749E}"/>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(図１産業大分類別事業所数及び従業者数の構成比!$C$38,図１産業大分類別事業所数及び従業者数の構成比!$E$38)</c:f>
              <c:numCache>
                <c:formatCode>_ * #,##0.0_ ;_ * \-#,##0.0_ ;_ * "-"_ ;_ @_ </c:formatCode>
                <c:ptCount val="2"/>
                <c:pt idx="0">
                  <c:v>0.35915514176383739</c:v>
                </c:pt>
                <c:pt idx="1">
                  <c:v>0.49538907095495771</c:v>
                </c:pt>
              </c:numCache>
            </c:numRef>
          </c:val>
          <c:extLst>
            <c:ext xmlns:c16="http://schemas.microsoft.com/office/drawing/2014/chart" uri="{C3380CC4-5D6E-409C-BE32-E72D297353CC}">
              <c16:uniqueId val="{00000029-FD70-491F-A22D-3D24623D749E}"/>
            </c:ext>
          </c:extLst>
        </c:ser>
        <c:ser>
          <c:idx val="17"/>
          <c:order val="14"/>
          <c:tx>
            <c:strRef>
              <c:f>図１産業大分類別事業所数及び従業者数の構成比!$A$39</c:f>
              <c:strCache>
                <c:ptCount val="1"/>
                <c:pt idx="0">
                  <c:v>サービス業（他に分類されないもの）</c:v>
                </c:pt>
              </c:strCache>
            </c:strRef>
          </c:tx>
          <c:spPr>
            <a:pattFill prst="dash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tx>
                <c:rich>
                  <a:bodyPr/>
                  <a:lstStyle/>
                  <a:p>
                    <a:pPr>
                      <a:defRPr sz="900" b="0" i="0" u="none" strike="noStrike" baseline="0">
                        <a:solidFill>
                          <a:srgbClr val="000000"/>
                        </a:solidFill>
                        <a:latin typeface="ＭＳ 明朝" panose="02020609040205080304" pitchFamily="17" charset="-128"/>
                        <a:ea typeface="ＭＳ 明朝" panose="02020609040205080304" pitchFamily="17" charset="-128"/>
                        <a:cs typeface="ＭＳ 明朝"/>
                      </a:defRPr>
                    </a:pPr>
                    <a:r>
                      <a:rPr lang="en-US" altLang="ja-JP" sz="900">
                        <a:latin typeface="ＭＳ 明朝" panose="02020609040205080304" pitchFamily="17" charset="-128"/>
                        <a:ea typeface="ＭＳ 明朝" panose="02020609040205080304" pitchFamily="17" charset="-128"/>
                      </a:rPr>
                      <a:t> 7.6</a:t>
                    </a:r>
                  </a:p>
                </c:rich>
              </c:tx>
              <c:spPr>
                <a:solidFill>
                  <a:srgbClr val="FFFFFF"/>
                </a:solid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FD70-491F-A22D-3D24623D749E}"/>
                </c:ext>
              </c:extLst>
            </c:dLbl>
            <c:dLbl>
              <c:idx val="1"/>
              <c:layout>
                <c:manualLayout>
                  <c:x val="-2.6481022365907034E-2"/>
                  <c:y val="-0.20288012385548582"/>
                </c:manualLayout>
              </c:layout>
              <c:tx>
                <c:rich>
                  <a:bodyPr/>
                  <a:lstStyle/>
                  <a:p>
                    <a:pPr>
                      <a:defRPr sz="900" b="0" i="0" u="none" strike="noStrike" baseline="0">
                        <a:solidFill>
                          <a:srgbClr val="000000"/>
                        </a:solidFill>
                        <a:latin typeface="ＭＳ 明朝" panose="02020609040205080304" pitchFamily="17" charset="-128"/>
                        <a:ea typeface="ＭＳ 明朝" panose="02020609040205080304" pitchFamily="17" charset="-128"/>
                        <a:cs typeface="ＭＳ Ｐゴシック"/>
                      </a:defRPr>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サービス業（他に分類</a:t>
                    </a:r>
                  </a:p>
                  <a:p>
                    <a:pPr>
                      <a:defRPr sz="900" b="0" i="0" u="none" strike="noStrike" baseline="0">
                        <a:solidFill>
                          <a:srgbClr val="000000"/>
                        </a:solidFill>
                        <a:latin typeface="ＭＳ 明朝" panose="02020609040205080304" pitchFamily="17" charset="-128"/>
                        <a:ea typeface="ＭＳ 明朝" panose="02020609040205080304" pitchFamily="17" charset="-128"/>
                        <a:cs typeface="ＭＳ Ｐゴシック"/>
                      </a:defRPr>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されないもの）</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7.2</a:t>
                    </a:r>
                  </a:p>
                </c:rich>
              </c:tx>
              <c:spPr>
                <a:solidFill>
                  <a:srgbClr val="FFFFFF"/>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FD70-491F-A22D-3D24623D749E}"/>
                </c:ext>
              </c:extLst>
            </c:dLbl>
            <c:spPr>
              <a:solidFill>
                <a:srgbClr val="FFFFFF"/>
              </a:solidFill>
              <a:ln w="25400">
                <a:noFill/>
              </a:ln>
            </c:spPr>
            <c:txPr>
              <a:bodyPr wrap="square" lIns="38100" tIns="19050" rIns="38100" bIns="19050" anchor="ctr">
                <a:spAutoFit/>
              </a:bodyPr>
              <a:lstStyle/>
              <a:p>
                <a:pPr>
                  <a:defRPr sz="900" b="0" i="0" u="none" strike="noStrike" baseline="0">
                    <a:solidFill>
                      <a:srgbClr val="000000"/>
                    </a:solidFill>
                    <a:latin typeface="ＭＳ 明朝" panose="02020609040205080304" pitchFamily="17" charset="-128"/>
                    <a:ea typeface="ＭＳ 明朝" panose="02020609040205080304" pitchFamily="17" charset="-128"/>
                    <a:cs typeface="ＭＳ Ｐゴシック"/>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(図１産業大分類別事業所数及び従業者数の構成比!$C$24,図１産業大分類別事業所数及び従業者数の構成比!$E$24)</c:f>
              <c:strCache>
                <c:ptCount val="2"/>
                <c:pt idx="0">
                  <c:v>従業者数</c:v>
                </c:pt>
                <c:pt idx="1">
                  <c:v>事業所数</c:v>
                </c:pt>
              </c:strCache>
            </c:strRef>
          </c:cat>
          <c:val>
            <c:numRef>
              <c:f>(図１産業大分類別事業所数及び従業者数の構成比!$C$39,図１産業大分類別事業所数及び従業者数の構成比!$E$39)</c:f>
              <c:numCache>
                <c:formatCode>_ * #,##0.0_ ;_ * \-#,##0.0_ ;_ * "-"_ ;_ @_ </c:formatCode>
                <c:ptCount val="2"/>
                <c:pt idx="0">
                  <c:v>7.6037241254632555</c:v>
                </c:pt>
                <c:pt idx="1">
                  <c:v>7.1945735843304632</c:v>
                </c:pt>
              </c:numCache>
            </c:numRef>
          </c:val>
          <c:extLst>
            <c:ext xmlns:c16="http://schemas.microsoft.com/office/drawing/2014/chart" uri="{C3380CC4-5D6E-409C-BE32-E72D297353CC}">
              <c16:uniqueId val="{0000002C-FD70-491F-A22D-3D24623D749E}"/>
            </c:ext>
          </c:extLst>
        </c:ser>
        <c:dLbls>
          <c:showLegendKey val="0"/>
          <c:showVal val="0"/>
          <c:showCatName val="0"/>
          <c:showSerName val="0"/>
          <c:showPercent val="0"/>
          <c:showBubbleSize val="0"/>
        </c:dLbls>
        <c:gapWidth val="100"/>
        <c:overlap val="100"/>
        <c:serLines>
          <c:spPr>
            <a:ln w="3175">
              <a:solidFill>
                <a:srgbClr val="000000"/>
              </a:solidFill>
              <a:prstDash val="solid"/>
            </a:ln>
          </c:spPr>
        </c:serLines>
        <c:axId val="747591903"/>
        <c:axId val="1"/>
      </c:barChart>
      <c:catAx>
        <c:axId val="747591903"/>
        <c:scaling>
          <c:orientation val="minMax"/>
        </c:scaling>
        <c:delete val="0"/>
        <c:axPos val="l"/>
        <c:numFmt formatCode="General" sourceLinked="1"/>
        <c:majorTickMark val="in"/>
        <c:minorTickMark val="none"/>
        <c:tickLblPos val="nextTo"/>
        <c:spPr>
          <a:ln w="6350">
            <a:noFill/>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FFFFFF"/>
              </a:solidFill>
              <a:prstDash val="sysDash"/>
            </a:ln>
          </c:spPr>
        </c:majorGridlines>
        <c:numFmt formatCode="0%"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747591903"/>
        <c:crosses val="autoZero"/>
        <c:crossBetween val="between"/>
        <c:majorUnit val="0.1"/>
      </c:valAx>
      <c:spPr>
        <a:noFill/>
        <a:ln w="12700">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7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10842514905085"/>
          <c:y val="3.7037260303700713E-2"/>
          <c:w val="0.84684933033423171"/>
          <c:h val="0.82099260339869906"/>
        </c:manualLayout>
      </c:layout>
      <c:barChart>
        <c:barDir val="bar"/>
        <c:grouping val="percentStacked"/>
        <c:varyColors val="0"/>
        <c:ser>
          <c:idx val="0"/>
          <c:order val="0"/>
          <c:tx>
            <c:strRef>
              <c:f>従業者規模別!$A$36</c:f>
              <c:strCache>
                <c:ptCount val="1"/>
                <c:pt idx="0">
                  <c:v>1 ～ 4 人</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C349-4C93-BCFC-8F0C48BB0097}"/>
                </c:ext>
              </c:extLst>
            </c:dLbl>
            <c:dLbl>
              <c:idx val="1"/>
              <c:tx>
                <c:rich>
                  <a:bodyPr/>
                  <a:lstStyle/>
                  <a:p>
                    <a:pPr>
                      <a:defRPr sz="875" b="0" i="0" u="none" strike="noStrike" baseline="0">
                        <a:solidFill>
                          <a:srgbClr val="000000"/>
                        </a:solidFill>
                        <a:latin typeface="ＭＳ Ｐゴシック"/>
                        <a:ea typeface="ＭＳ Ｐゴシック"/>
                        <a:cs typeface="ＭＳ Ｐゴシック"/>
                      </a:defRPr>
                    </a:pPr>
                    <a:r>
                      <a:rPr lang="en-US" altLang="ja-JP" sz="380" b="0" i="0" u="none" strike="noStrike" baseline="0">
                        <a:solidFill>
                          <a:srgbClr val="000000"/>
                        </a:solidFill>
                        <a:latin typeface="ＭＳ 明朝"/>
                        <a:ea typeface="ＭＳ 明朝"/>
                      </a:rPr>
                      <a:t>1</a:t>
                    </a:r>
                    <a:r>
                      <a:rPr lang="ja-JP" altLang="en-US" sz="380" b="0" i="0" u="none" strike="noStrike" baseline="0">
                        <a:solidFill>
                          <a:srgbClr val="000000"/>
                        </a:solidFill>
                        <a:latin typeface="ＭＳ 明朝"/>
                        <a:ea typeface="ＭＳ 明朝"/>
                      </a:rPr>
                      <a:t>～</a:t>
                    </a:r>
                    <a:r>
                      <a:rPr lang="en-US" altLang="ja-JP" sz="380" b="0" i="0" u="none" strike="noStrike" baseline="0">
                        <a:solidFill>
                          <a:srgbClr val="000000"/>
                        </a:solidFill>
                        <a:latin typeface="ＭＳ 明朝"/>
                        <a:ea typeface="ＭＳ 明朝"/>
                      </a:rPr>
                      <a:t>4</a:t>
                    </a:r>
                    <a:r>
                      <a:rPr lang="ja-JP" altLang="en-US" sz="380" b="0" i="0" u="none" strike="noStrike" baseline="0">
                        <a:solidFill>
                          <a:srgbClr val="000000"/>
                        </a:solidFill>
                        <a:latin typeface="ＭＳ 明朝"/>
                        <a:ea typeface="ＭＳ 明朝"/>
                      </a:rPr>
                      <a:t>人</a:t>
                    </a:r>
                  </a:p>
                </c:rich>
              </c:tx>
              <c:spPr>
                <a:solidFill>
                  <a:schemeClr val="bg1"/>
                </a:solid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49-4C93-BCFC-8F0C48BB0097}"/>
                </c:ext>
              </c:extLst>
            </c:dLbl>
            <c:spPr>
              <a:solidFill>
                <a:schemeClr val="bg1"/>
              </a:solidFill>
              <a:ln w="25400">
                <a:noFill/>
              </a:ln>
            </c:spPr>
            <c:txPr>
              <a:bodyPr wrap="square" lIns="38100" tIns="19050" rIns="38100" bIns="19050" anchor="ctr">
                <a:spAutoFit/>
              </a:bodyPr>
              <a:lstStyle/>
              <a:p>
                <a:pPr>
                  <a:defRPr sz="475"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(従業者規模別!$C$36,従業者規模別!$E$36)</c:f>
              <c:numCache>
                <c:formatCode>_ * #,##0.000_ ;_ * \-#,##0.000_ ;_ * "-"_ ;_ @_ </c:formatCode>
                <c:ptCount val="2"/>
                <c:pt idx="0">
                  <c:v>9.1054264967308451E-2</c:v>
                </c:pt>
                <c:pt idx="1">
                  <c:v>0.53273378553463913</c:v>
                </c:pt>
              </c:numCache>
            </c:numRef>
          </c:val>
          <c:extLst>
            <c:ext xmlns:c16="http://schemas.microsoft.com/office/drawing/2014/chart" uri="{C3380CC4-5D6E-409C-BE32-E72D297353CC}">
              <c16:uniqueId val="{00000002-C349-4C93-BCFC-8F0C48BB0097}"/>
            </c:ext>
          </c:extLst>
        </c:ser>
        <c:ser>
          <c:idx val="1"/>
          <c:order val="1"/>
          <c:tx>
            <c:strRef>
              <c:f>従業者規模別!$A$37</c:f>
              <c:strCache>
                <c:ptCount val="1"/>
                <c:pt idx="0">
                  <c:v>5 ～ 9 人</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C349-4C93-BCFC-8F0C48BB0097}"/>
                </c:ext>
              </c:extLst>
            </c:dLbl>
            <c:dLbl>
              <c:idx val="1"/>
              <c:tx>
                <c:rich>
                  <a:bodyPr/>
                  <a:lstStyle/>
                  <a:p>
                    <a:pPr>
                      <a:defRPr sz="875" b="0" i="0" u="none" strike="noStrike" baseline="0">
                        <a:solidFill>
                          <a:srgbClr val="000000"/>
                        </a:solidFill>
                        <a:latin typeface="ＭＳ Ｐゴシック"/>
                        <a:ea typeface="ＭＳ Ｐゴシック"/>
                        <a:cs typeface="ＭＳ Ｐゴシック"/>
                      </a:defRPr>
                    </a:pPr>
                    <a:r>
                      <a:rPr lang="en-US" altLang="ja-JP" sz="380" b="0" i="0" u="none" strike="noStrike" baseline="0">
                        <a:solidFill>
                          <a:srgbClr val="000000"/>
                        </a:solidFill>
                        <a:latin typeface="ＭＳ 明朝"/>
                        <a:ea typeface="ＭＳ 明朝"/>
                      </a:rPr>
                      <a:t>5</a:t>
                    </a:r>
                    <a:r>
                      <a:rPr lang="ja-JP" altLang="en-US" sz="380" b="0" i="0" u="none" strike="noStrike" baseline="0">
                        <a:solidFill>
                          <a:srgbClr val="000000"/>
                        </a:solidFill>
                        <a:latin typeface="ＭＳ 明朝"/>
                        <a:ea typeface="ＭＳ 明朝"/>
                      </a:rPr>
                      <a:t>～</a:t>
                    </a:r>
                    <a:r>
                      <a:rPr lang="en-US" altLang="ja-JP" sz="380" b="0" i="0" u="none" strike="noStrike" baseline="0">
                        <a:solidFill>
                          <a:srgbClr val="000000"/>
                        </a:solidFill>
                        <a:latin typeface="ＭＳ 明朝"/>
                        <a:ea typeface="ＭＳ 明朝"/>
                      </a:rPr>
                      <a:t>9</a:t>
                    </a:r>
                    <a:r>
                      <a:rPr lang="ja-JP" altLang="en-US" sz="380" b="0" i="0" u="none" strike="noStrike" baseline="0">
                        <a:solidFill>
                          <a:srgbClr val="000000"/>
                        </a:solidFill>
                        <a:latin typeface="ＭＳ 明朝"/>
                        <a:ea typeface="ＭＳ 明朝"/>
                      </a:rPr>
                      <a:t>人</a:t>
                    </a:r>
                  </a:p>
                </c:rich>
              </c:tx>
              <c:spPr>
                <a:solidFill>
                  <a:schemeClr val="bg1"/>
                </a:solid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49-4C93-BCFC-8F0C48BB0097}"/>
                </c:ext>
              </c:extLst>
            </c:dLbl>
            <c:spPr>
              <a:solidFill>
                <a:schemeClr val="bg1"/>
              </a:solidFill>
              <a:ln w="25400">
                <a:noFill/>
              </a:ln>
            </c:spPr>
            <c:txPr>
              <a:bodyPr wrap="square" lIns="38100" tIns="19050" rIns="38100" bIns="19050" anchor="ctr">
                <a:spAutoFit/>
              </a:bodyPr>
              <a:lstStyle/>
              <a:p>
                <a:pPr>
                  <a:defRPr sz="475"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(従業者規模別!$C$37,従業者規模別!$E$37)</c:f>
              <c:numCache>
                <c:formatCode>_ * #,##0.000_ ;_ * \-#,##0.000_ ;_ * "-"_ ;_ @_ </c:formatCode>
                <c:ptCount val="2"/>
                <c:pt idx="0">
                  <c:v>0.10450450450450451</c:v>
                </c:pt>
                <c:pt idx="1">
                  <c:v>0.20181388613672738</c:v>
                </c:pt>
              </c:numCache>
            </c:numRef>
          </c:val>
          <c:extLst>
            <c:ext xmlns:c16="http://schemas.microsoft.com/office/drawing/2014/chart" uri="{C3380CC4-5D6E-409C-BE32-E72D297353CC}">
              <c16:uniqueId val="{00000005-C349-4C93-BCFC-8F0C48BB0097}"/>
            </c:ext>
          </c:extLst>
        </c:ser>
        <c:ser>
          <c:idx val="2"/>
          <c:order val="2"/>
          <c:tx>
            <c:strRef>
              <c:f>従業者規模別!$A$38</c:f>
              <c:strCache>
                <c:ptCount val="1"/>
                <c:pt idx="0">
                  <c:v>10 ～ 19 人</c:v>
                </c:pt>
              </c:strCache>
            </c:strRef>
          </c:tx>
          <c:spPr>
            <a:solidFill>
              <a:srgbClr val="FFFFFF"/>
            </a:solidFill>
            <a:ln w="3175">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C349-4C93-BCFC-8F0C48BB0097}"/>
                </c:ext>
              </c:extLst>
            </c:dLbl>
            <c:dLbl>
              <c:idx val="1"/>
              <c:tx>
                <c:rich>
                  <a:bodyPr/>
                  <a:lstStyle/>
                  <a:p>
                    <a:pPr>
                      <a:defRPr sz="875" b="0" i="0" u="none" strike="noStrike" baseline="0">
                        <a:solidFill>
                          <a:srgbClr val="000000"/>
                        </a:solidFill>
                        <a:latin typeface="ＭＳ Ｐゴシック"/>
                        <a:ea typeface="ＭＳ Ｐゴシック"/>
                        <a:cs typeface="ＭＳ Ｐゴシック"/>
                      </a:defRPr>
                    </a:pPr>
                    <a:r>
                      <a:rPr lang="en-US" altLang="ja-JP" sz="380" b="0" i="0" u="none" strike="noStrike" baseline="0">
                        <a:solidFill>
                          <a:srgbClr val="000000"/>
                        </a:solidFill>
                        <a:latin typeface="ＭＳ 明朝"/>
                        <a:ea typeface="ＭＳ 明朝"/>
                      </a:rPr>
                      <a:t>10</a:t>
                    </a:r>
                    <a:r>
                      <a:rPr lang="ja-JP" altLang="en-US" sz="380" b="0" i="0" u="none" strike="noStrike" baseline="0">
                        <a:solidFill>
                          <a:srgbClr val="000000"/>
                        </a:solidFill>
                        <a:latin typeface="ＭＳ 明朝"/>
                        <a:ea typeface="ＭＳ 明朝"/>
                      </a:rPr>
                      <a:t>～</a:t>
                    </a:r>
                  </a:p>
                  <a:p>
                    <a:pPr>
                      <a:defRPr sz="875" b="0" i="0" u="none" strike="noStrike" baseline="0">
                        <a:solidFill>
                          <a:srgbClr val="000000"/>
                        </a:solidFill>
                        <a:latin typeface="ＭＳ Ｐゴシック"/>
                        <a:ea typeface="ＭＳ Ｐゴシック"/>
                        <a:cs typeface="ＭＳ Ｐゴシック"/>
                      </a:defRPr>
                    </a:pPr>
                    <a:r>
                      <a:rPr lang="en-US" altLang="ja-JP" sz="380" b="0" i="0" u="none" strike="noStrike" baseline="0">
                        <a:solidFill>
                          <a:srgbClr val="000000"/>
                        </a:solidFill>
                        <a:latin typeface="ＭＳ 明朝"/>
                        <a:ea typeface="ＭＳ 明朝"/>
                      </a:rPr>
                      <a:t>19</a:t>
                    </a:r>
                    <a:r>
                      <a:rPr lang="ja-JP" altLang="en-US" sz="380" b="0" i="0" u="none" strike="noStrike" baseline="0">
                        <a:solidFill>
                          <a:srgbClr val="000000"/>
                        </a:solidFill>
                        <a:latin typeface="ＭＳ 明朝"/>
                        <a:ea typeface="ＭＳ 明朝"/>
                      </a:rPr>
                      <a:t>人</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49-4C93-BCFC-8F0C48BB0097}"/>
                </c:ext>
              </c:extLst>
            </c:dLbl>
            <c:spPr>
              <a:noFill/>
              <a:ln w="25400">
                <a:noFill/>
              </a:ln>
            </c:spPr>
            <c:txPr>
              <a:bodyPr wrap="square" lIns="38100" tIns="19050" rIns="38100" bIns="19050" anchor="ctr">
                <a:spAutoFit/>
              </a:bodyPr>
              <a:lstStyle/>
              <a:p>
                <a:pPr>
                  <a:defRPr sz="475"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(従業者規模別!$C$38,従業者規模別!$E$38)</c:f>
              <c:numCache>
                <c:formatCode>_ * #,##0.000_ ;_ * \-#,##0.000_ ;_ * "-"_ ;_ @_ </c:formatCode>
                <c:ptCount val="2"/>
                <c:pt idx="0">
                  <c:v>0.14801289583898281</c:v>
                </c:pt>
                <c:pt idx="1">
                  <c:v>0.13817544394482129</c:v>
                </c:pt>
              </c:numCache>
            </c:numRef>
          </c:val>
          <c:extLst>
            <c:ext xmlns:c16="http://schemas.microsoft.com/office/drawing/2014/chart" uri="{C3380CC4-5D6E-409C-BE32-E72D297353CC}">
              <c16:uniqueId val="{00000008-C349-4C93-BCFC-8F0C48BB0097}"/>
            </c:ext>
          </c:extLst>
        </c:ser>
        <c:ser>
          <c:idx val="3"/>
          <c:order val="3"/>
          <c:tx>
            <c:strRef>
              <c:f>従業者規模別!$A$39</c:f>
              <c:strCache>
                <c:ptCount val="1"/>
                <c:pt idx="0">
                  <c:v>20 ～ 29 人</c:v>
                </c:pt>
              </c:strCache>
            </c:strRef>
          </c:tx>
          <c:spPr>
            <a:pattFill prst="lg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tx>
                <c:rich>
                  <a:bodyPr/>
                  <a:lstStyle/>
                  <a:p>
                    <a:pPr>
                      <a:defRPr sz="875" b="0" i="0" u="none" strike="noStrike" baseline="0">
                        <a:solidFill>
                          <a:srgbClr val="000000"/>
                        </a:solidFill>
                        <a:latin typeface="ＭＳ Ｐゴシック"/>
                        <a:ea typeface="ＭＳ Ｐゴシック"/>
                        <a:cs typeface="ＭＳ Ｐゴシック"/>
                      </a:defRPr>
                    </a:pPr>
                    <a:r>
                      <a:rPr lang="en-US" altLang="ja-JP" sz="380" b="0" i="0" u="none" strike="noStrike" baseline="0">
                        <a:solidFill>
                          <a:srgbClr val="000000"/>
                        </a:solidFill>
                        <a:latin typeface="ＭＳ 明朝"/>
                        <a:ea typeface="ＭＳ 明朝"/>
                      </a:rPr>
                      <a:t>20</a:t>
                    </a:r>
                    <a:r>
                      <a:rPr lang="ja-JP" altLang="en-US" sz="380" b="0" i="0" u="none" strike="noStrike" baseline="0">
                        <a:solidFill>
                          <a:srgbClr val="000000"/>
                        </a:solidFill>
                        <a:latin typeface="ＭＳ 明朝"/>
                        <a:ea typeface="ＭＳ 明朝"/>
                      </a:rPr>
                      <a:t>～</a:t>
                    </a:r>
                  </a:p>
                  <a:p>
                    <a:pPr>
                      <a:defRPr sz="875" b="0" i="0" u="none" strike="noStrike" baseline="0">
                        <a:solidFill>
                          <a:srgbClr val="000000"/>
                        </a:solidFill>
                        <a:latin typeface="ＭＳ Ｐゴシック"/>
                        <a:ea typeface="ＭＳ Ｐゴシック"/>
                        <a:cs typeface="ＭＳ Ｐゴシック"/>
                      </a:defRPr>
                    </a:pPr>
                    <a:r>
                      <a:rPr lang="en-US" altLang="ja-JP" sz="380" b="0" i="0" u="none" strike="noStrike" baseline="0">
                        <a:solidFill>
                          <a:srgbClr val="000000"/>
                        </a:solidFill>
                        <a:latin typeface="ＭＳ 明朝"/>
                        <a:ea typeface="ＭＳ 明朝"/>
                      </a:rPr>
                      <a:t>29</a:t>
                    </a:r>
                    <a:r>
                      <a:rPr lang="ja-JP" altLang="en-US" sz="380" b="0" i="0" u="none" strike="noStrike" baseline="0">
                        <a:solidFill>
                          <a:srgbClr val="000000"/>
                        </a:solidFill>
                        <a:latin typeface="ＭＳ 明朝"/>
                        <a:ea typeface="ＭＳ 明朝"/>
                      </a:rPr>
                      <a:t>人</a:t>
                    </a:r>
                  </a:p>
                </c:rich>
              </c:tx>
              <c:spPr>
                <a:solidFill>
                  <a:schemeClr val="bg1"/>
                </a:solid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49-4C93-BCFC-8F0C48BB0097}"/>
                </c:ext>
              </c:extLst>
            </c:dLbl>
            <c:dLbl>
              <c:idx val="1"/>
              <c:delete val="1"/>
              <c:extLst>
                <c:ext xmlns:c15="http://schemas.microsoft.com/office/drawing/2012/chart" uri="{CE6537A1-D6FC-4f65-9D91-7224C49458BB}"/>
                <c:ext xmlns:c16="http://schemas.microsoft.com/office/drawing/2014/chart" uri="{C3380CC4-5D6E-409C-BE32-E72D297353CC}">
                  <c16:uniqueId val="{0000000A-C349-4C93-BCFC-8F0C48BB0097}"/>
                </c:ext>
              </c:extLst>
            </c:dLbl>
            <c:spPr>
              <a:solidFill>
                <a:schemeClr val="bg1"/>
              </a:solidFill>
              <a:ln w="25400">
                <a:noFill/>
              </a:ln>
            </c:spPr>
            <c:txPr>
              <a:bodyPr wrap="square" lIns="38100" tIns="19050" rIns="38100" bIns="19050" anchor="ctr">
                <a:spAutoFit/>
              </a:bodyPr>
              <a:lstStyle/>
              <a:p>
                <a:pPr>
                  <a:defRPr sz="475"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(従業者規模別!$C$39,従業者規模別!$E$39)</c:f>
              <c:numCache>
                <c:formatCode>_ * #,##0.000_ ;_ * \-#,##0.000_ ;_ * "-"_ ;_ @_ </c:formatCode>
                <c:ptCount val="2"/>
                <c:pt idx="0">
                  <c:v>0.10263641567989394</c:v>
                </c:pt>
                <c:pt idx="1">
                  <c:v>5.4492797805045345E-2</c:v>
                </c:pt>
              </c:numCache>
            </c:numRef>
          </c:val>
          <c:extLst>
            <c:ext xmlns:c16="http://schemas.microsoft.com/office/drawing/2014/chart" uri="{C3380CC4-5D6E-409C-BE32-E72D297353CC}">
              <c16:uniqueId val="{0000000B-C349-4C93-BCFC-8F0C48BB0097}"/>
            </c:ext>
          </c:extLst>
        </c:ser>
        <c:ser>
          <c:idx val="4"/>
          <c:order val="4"/>
          <c:tx>
            <c:strRef>
              <c:f>従業者規模別!$A$40</c:f>
              <c:strCache>
                <c:ptCount val="1"/>
                <c:pt idx="0">
                  <c:v>30 ～ 49 人</c:v>
                </c:pt>
              </c:strCache>
            </c:strRef>
          </c:tx>
          <c:spPr>
            <a:pattFill prst="lgChe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tx>
                <c:rich>
                  <a:bodyPr/>
                  <a:lstStyle/>
                  <a:p>
                    <a:pPr>
                      <a:defRPr sz="875" b="0" i="0" u="none" strike="noStrike" baseline="0">
                        <a:solidFill>
                          <a:srgbClr val="000000"/>
                        </a:solidFill>
                        <a:latin typeface="ＭＳ Ｐゴシック"/>
                        <a:ea typeface="ＭＳ Ｐゴシック"/>
                        <a:cs typeface="ＭＳ Ｐゴシック"/>
                      </a:defRPr>
                    </a:pPr>
                    <a:r>
                      <a:rPr lang="en-US" altLang="ja-JP" sz="380" b="0" i="0" u="none" strike="noStrike" baseline="0">
                        <a:solidFill>
                          <a:srgbClr val="000000"/>
                        </a:solidFill>
                        <a:latin typeface="ＭＳ 明朝"/>
                        <a:ea typeface="ＭＳ 明朝"/>
                      </a:rPr>
                      <a:t>30</a:t>
                    </a:r>
                    <a:r>
                      <a:rPr lang="ja-JP" altLang="en-US" sz="380" b="0" i="0" u="none" strike="noStrike" baseline="0">
                        <a:solidFill>
                          <a:srgbClr val="000000"/>
                        </a:solidFill>
                        <a:latin typeface="ＭＳ 明朝"/>
                        <a:ea typeface="ＭＳ 明朝"/>
                      </a:rPr>
                      <a:t>～</a:t>
                    </a:r>
                  </a:p>
                  <a:p>
                    <a:pPr>
                      <a:defRPr sz="875" b="0" i="0" u="none" strike="noStrike" baseline="0">
                        <a:solidFill>
                          <a:srgbClr val="000000"/>
                        </a:solidFill>
                        <a:latin typeface="ＭＳ Ｐゴシック"/>
                        <a:ea typeface="ＭＳ Ｐゴシック"/>
                        <a:cs typeface="ＭＳ Ｐゴシック"/>
                      </a:defRPr>
                    </a:pPr>
                    <a:r>
                      <a:rPr lang="en-US" altLang="ja-JP" sz="380" b="0" i="0" u="none" strike="noStrike" baseline="0">
                        <a:solidFill>
                          <a:srgbClr val="000000"/>
                        </a:solidFill>
                        <a:latin typeface="ＭＳ 明朝"/>
                        <a:ea typeface="ＭＳ 明朝"/>
                      </a:rPr>
                      <a:t>49</a:t>
                    </a:r>
                    <a:r>
                      <a:rPr lang="ja-JP" altLang="en-US" sz="380" b="0" i="0" u="none" strike="noStrike" baseline="0">
                        <a:solidFill>
                          <a:srgbClr val="000000"/>
                        </a:solidFill>
                        <a:latin typeface="ＭＳ 明朝"/>
                        <a:ea typeface="ＭＳ 明朝"/>
                      </a:rPr>
                      <a:t>人</a:t>
                    </a:r>
                  </a:p>
                </c:rich>
              </c:tx>
              <c:spPr>
                <a:solidFill>
                  <a:srgbClr val="FFFFFF"/>
                </a:solid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349-4C93-BCFC-8F0C48BB0097}"/>
                </c:ext>
              </c:extLst>
            </c:dLbl>
            <c:dLbl>
              <c:idx val="1"/>
              <c:delete val="1"/>
              <c:extLst>
                <c:ext xmlns:c15="http://schemas.microsoft.com/office/drawing/2012/chart" uri="{CE6537A1-D6FC-4f65-9D91-7224C49458BB}"/>
                <c:ext xmlns:c16="http://schemas.microsoft.com/office/drawing/2014/chart" uri="{C3380CC4-5D6E-409C-BE32-E72D297353CC}">
                  <c16:uniqueId val="{0000000D-C349-4C93-BCFC-8F0C48BB0097}"/>
                </c:ext>
              </c:extLst>
            </c:dLbl>
            <c:spPr>
              <a:solidFill>
                <a:srgbClr val="FFFFFF"/>
              </a:solidFill>
              <a:ln w="25400">
                <a:noFill/>
              </a:ln>
            </c:spPr>
            <c:txPr>
              <a:bodyPr wrap="square" lIns="38100" tIns="19050" rIns="38100" bIns="19050" anchor="ctr">
                <a:spAutoFit/>
              </a:bodyPr>
              <a:lstStyle/>
              <a:p>
                <a:pPr>
                  <a:defRPr sz="475"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(従業者規模別!$C$40,従業者規模別!$E$40)</c:f>
              <c:numCache>
                <c:formatCode>_ * #,##0.000_ ;_ * \-#,##0.000_ ;_ * "-"_ ;_ @_ </c:formatCode>
                <c:ptCount val="2"/>
                <c:pt idx="0">
                  <c:v>9.610413088673958E-2</c:v>
                </c:pt>
                <c:pt idx="1">
                  <c:v>3.2390823870131848E-2</c:v>
                </c:pt>
              </c:numCache>
            </c:numRef>
          </c:val>
          <c:extLst>
            <c:ext xmlns:c16="http://schemas.microsoft.com/office/drawing/2014/chart" uri="{C3380CC4-5D6E-409C-BE32-E72D297353CC}">
              <c16:uniqueId val="{0000000E-C349-4C93-BCFC-8F0C48BB0097}"/>
            </c:ext>
          </c:extLst>
        </c:ser>
        <c:ser>
          <c:idx val="5"/>
          <c:order val="5"/>
          <c:tx>
            <c:strRef>
              <c:f>従業者規模別!$A$41</c:f>
              <c:strCache>
                <c:ptCount val="1"/>
                <c:pt idx="0">
                  <c:v>50 ～ 99 人</c:v>
                </c:pt>
              </c:strCache>
            </c:strRef>
          </c:tx>
          <c:spPr>
            <a:pattFill prst="pct5">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layout>
                <c:manualLayout>
                  <c:x val="3.1390363735721472E-3"/>
                  <c:y val="1.0450681573267091E-3"/>
                </c:manualLayout>
              </c:layout>
              <c:tx>
                <c:rich>
                  <a:bodyPr/>
                  <a:lstStyle/>
                  <a:p>
                    <a:pPr>
                      <a:defRPr sz="875" b="0" i="0" u="none" strike="noStrike" baseline="0">
                        <a:solidFill>
                          <a:srgbClr val="000000"/>
                        </a:solidFill>
                        <a:latin typeface="ＭＳ Ｐゴシック"/>
                        <a:ea typeface="ＭＳ Ｐゴシック"/>
                        <a:cs typeface="ＭＳ Ｐゴシック"/>
                      </a:defRPr>
                    </a:pPr>
                    <a:r>
                      <a:rPr lang="en-US" altLang="ja-JP" sz="380" b="0" i="0" u="none" strike="noStrike" baseline="0">
                        <a:solidFill>
                          <a:srgbClr val="000000"/>
                        </a:solidFill>
                        <a:latin typeface="ＭＳ 明朝"/>
                        <a:ea typeface="ＭＳ 明朝"/>
                      </a:rPr>
                      <a:t>50</a:t>
                    </a:r>
                    <a:r>
                      <a:rPr lang="ja-JP" altLang="en-US" sz="380" b="0" i="0" u="none" strike="noStrike" baseline="0">
                        <a:solidFill>
                          <a:srgbClr val="000000"/>
                        </a:solidFill>
                        <a:latin typeface="ＭＳ 明朝"/>
                        <a:ea typeface="ＭＳ 明朝"/>
                      </a:rPr>
                      <a:t>～</a:t>
                    </a:r>
                  </a:p>
                  <a:p>
                    <a:pPr>
                      <a:defRPr sz="875" b="0" i="0" u="none" strike="noStrike" baseline="0">
                        <a:solidFill>
                          <a:srgbClr val="000000"/>
                        </a:solidFill>
                        <a:latin typeface="ＭＳ Ｐゴシック"/>
                        <a:ea typeface="ＭＳ Ｐゴシック"/>
                        <a:cs typeface="ＭＳ Ｐゴシック"/>
                      </a:defRPr>
                    </a:pPr>
                    <a:r>
                      <a:rPr lang="en-US" altLang="ja-JP" sz="380" b="0" i="0" u="none" strike="noStrike" baseline="0">
                        <a:solidFill>
                          <a:srgbClr val="000000"/>
                        </a:solidFill>
                        <a:latin typeface="ＭＳ 明朝"/>
                        <a:ea typeface="ＭＳ 明朝"/>
                      </a:rPr>
                      <a:t>99</a:t>
                    </a:r>
                    <a:r>
                      <a:rPr lang="ja-JP" altLang="en-US" sz="380" b="0" i="0" u="none" strike="noStrike" baseline="0">
                        <a:solidFill>
                          <a:srgbClr val="000000"/>
                        </a:solidFill>
                        <a:latin typeface="ＭＳ 明朝"/>
                        <a:ea typeface="ＭＳ 明朝"/>
                      </a:rPr>
                      <a:t>人</a:t>
                    </a:r>
                  </a:p>
                </c:rich>
              </c:tx>
              <c:spPr>
                <a:solidFill>
                  <a:srgbClr val="FFFFFF"/>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349-4C93-BCFC-8F0C48BB0097}"/>
                </c:ext>
              </c:extLst>
            </c:dLbl>
            <c:dLbl>
              <c:idx val="1"/>
              <c:delete val="1"/>
              <c:extLst>
                <c:ext xmlns:c15="http://schemas.microsoft.com/office/drawing/2012/chart" uri="{CE6537A1-D6FC-4f65-9D91-7224C49458BB}"/>
                <c:ext xmlns:c16="http://schemas.microsoft.com/office/drawing/2014/chart" uri="{C3380CC4-5D6E-409C-BE32-E72D297353CC}">
                  <c16:uniqueId val="{00000010-C349-4C93-BCFC-8F0C48BB0097}"/>
                </c:ext>
              </c:extLst>
            </c:dLbl>
            <c:spPr>
              <a:solidFill>
                <a:srgbClr val="FFFFFF"/>
              </a:solidFill>
              <a:ln w="25400">
                <a:noFill/>
              </a:ln>
            </c:spPr>
            <c:txPr>
              <a:bodyPr wrap="square" lIns="38100" tIns="19050" rIns="38100" bIns="19050" anchor="ctr">
                <a:spAutoFit/>
              </a:bodyPr>
              <a:lstStyle/>
              <a:p>
                <a:pPr>
                  <a:defRPr sz="475"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(従業者規模別!$C$41,従業者規模別!$E$41)</c:f>
              <c:numCache>
                <c:formatCode>_ * #,##0.000_ ;_ * \-#,##0.000_ ;_ * "-"_ ;_ @_ </c:formatCode>
                <c:ptCount val="2"/>
                <c:pt idx="0">
                  <c:v>0.12086534695230347</c:v>
                </c:pt>
                <c:pt idx="1">
                  <c:v>2.2559256154256534E-2</c:v>
                </c:pt>
              </c:numCache>
            </c:numRef>
          </c:val>
          <c:extLst>
            <c:ext xmlns:c16="http://schemas.microsoft.com/office/drawing/2014/chart" uri="{C3380CC4-5D6E-409C-BE32-E72D297353CC}">
              <c16:uniqueId val="{00000011-C349-4C93-BCFC-8F0C48BB0097}"/>
            </c:ext>
          </c:extLst>
        </c:ser>
        <c:ser>
          <c:idx val="6"/>
          <c:order val="6"/>
          <c:tx>
            <c:strRef>
              <c:f>従業者規模別!$A$42</c:f>
              <c:strCache>
                <c:ptCount val="1"/>
                <c:pt idx="0">
                  <c:v>100 ～ 199 人</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layout>
                <c:manualLayout>
                  <c:x val="-9.3646628075153671E-5"/>
                  <c:y val="-1.0513728352845645E-3"/>
                </c:manualLayout>
              </c:layout>
              <c:tx>
                <c:rich>
                  <a:bodyPr/>
                  <a:lstStyle/>
                  <a:p>
                    <a:pPr>
                      <a:defRPr sz="875" b="0" i="0" u="none" strike="noStrike" baseline="0">
                        <a:solidFill>
                          <a:srgbClr val="000000"/>
                        </a:solidFill>
                        <a:latin typeface="ＭＳ Ｐゴシック"/>
                        <a:ea typeface="ＭＳ Ｐゴシック"/>
                        <a:cs typeface="ＭＳ Ｐゴシック"/>
                      </a:defRPr>
                    </a:pPr>
                    <a:r>
                      <a:rPr lang="en-US" altLang="ja-JP" sz="300" b="0" i="0" u="none" strike="noStrike" baseline="0">
                        <a:solidFill>
                          <a:srgbClr val="000000"/>
                        </a:solidFill>
                        <a:latin typeface="ＭＳ 明朝"/>
                        <a:ea typeface="ＭＳ 明朝"/>
                      </a:rPr>
                      <a:t>100</a:t>
                    </a:r>
                    <a:r>
                      <a:rPr lang="ja-JP" altLang="en-US" sz="300" b="0" i="0" u="none" strike="noStrike" baseline="0">
                        <a:solidFill>
                          <a:srgbClr val="000000"/>
                        </a:solidFill>
                        <a:latin typeface="ＭＳ 明朝"/>
                        <a:ea typeface="ＭＳ 明朝"/>
                      </a:rPr>
                      <a:t>～</a:t>
                    </a:r>
                  </a:p>
                  <a:p>
                    <a:pPr>
                      <a:defRPr sz="875" b="0" i="0" u="none" strike="noStrike" baseline="0">
                        <a:solidFill>
                          <a:srgbClr val="000000"/>
                        </a:solidFill>
                        <a:latin typeface="ＭＳ Ｐゴシック"/>
                        <a:ea typeface="ＭＳ Ｐゴシック"/>
                        <a:cs typeface="ＭＳ Ｐゴシック"/>
                      </a:defRPr>
                    </a:pPr>
                    <a:r>
                      <a:rPr lang="en-US" altLang="ja-JP" sz="300" b="0" i="0" u="none" strike="noStrike" baseline="0">
                        <a:solidFill>
                          <a:srgbClr val="000000"/>
                        </a:solidFill>
                        <a:latin typeface="ＭＳ 明朝"/>
                        <a:ea typeface="ＭＳ 明朝"/>
                      </a:rPr>
                      <a:t>199</a:t>
                    </a:r>
                    <a:r>
                      <a:rPr lang="ja-JP" altLang="en-US" sz="300" b="0" i="0" u="none" strike="noStrike" baseline="0">
                        <a:solidFill>
                          <a:srgbClr val="000000"/>
                        </a:solidFill>
                        <a:latin typeface="ＭＳ 明朝"/>
                        <a:ea typeface="ＭＳ 明朝"/>
                      </a:rPr>
                      <a:t>人</a:t>
                    </a:r>
                  </a:p>
                </c:rich>
              </c:tx>
              <c:spPr>
                <a:solidFill>
                  <a:schemeClr val="bg1"/>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349-4C93-BCFC-8F0C48BB0097}"/>
                </c:ext>
              </c:extLst>
            </c:dLbl>
            <c:dLbl>
              <c:idx val="1"/>
              <c:delete val="1"/>
              <c:extLst>
                <c:ext xmlns:c15="http://schemas.microsoft.com/office/drawing/2012/chart" uri="{CE6537A1-D6FC-4f65-9D91-7224C49458BB}"/>
                <c:ext xmlns:c16="http://schemas.microsoft.com/office/drawing/2014/chart" uri="{C3380CC4-5D6E-409C-BE32-E72D297353CC}">
                  <c16:uniqueId val="{00000013-C349-4C93-BCFC-8F0C48BB0097}"/>
                </c:ext>
              </c:extLst>
            </c:dLbl>
            <c:spPr>
              <a:solidFill>
                <a:schemeClr val="bg1"/>
              </a:solidFill>
              <a:ln w="25400">
                <a:noFill/>
              </a:ln>
            </c:spPr>
            <c:txPr>
              <a:bodyPr wrap="square" lIns="38100" tIns="19050" rIns="38100" bIns="19050" anchor="ctr">
                <a:spAutoFit/>
              </a:bodyPr>
              <a:lstStyle/>
              <a:p>
                <a:pPr>
                  <a:defRPr sz="475"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(従業者規模別!$C$42,従業者規模別!$E$42)</c:f>
              <c:numCache>
                <c:formatCode>_ * #,##0.000_ ;_ * \-#,##0.000_ ;_ * "-"_ ;_ @_ </c:formatCode>
                <c:ptCount val="2"/>
                <c:pt idx="0">
                  <c:v>8.5986320768929467E-2</c:v>
                </c:pt>
                <c:pt idx="1">
                  <c:v>8.0024388385031633E-3</c:v>
                </c:pt>
              </c:numCache>
            </c:numRef>
          </c:val>
          <c:extLst>
            <c:ext xmlns:c16="http://schemas.microsoft.com/office/drawing/2014/chart" uri="{C3380CC4-5D6E-409C-BE32-E72D297353CC}">
              <c16:uniqueId val="{00000014-C349-4C93-BCFC-8F0C48BB0097}"/>
            </c:ext>
          </c:extLst>
        </c:ser>
        <c:ser>
          <c:idx val="7"/>
          <c:order val="7"/>
          <c:tx>
            <c:strRef>
              <c:f>従業者規模別!$A$43</c:f>
              <c:strCache>
                <c:ptCount val="1"/>
                <c:pt idx="0">
                  <c:v>200 ～ 299 人</c:v>
                </c:pt>
              </c:strCache>
            </c:strRef>
          </c:tx>
          <c:spPr>
            <a:pattFill prst="dash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3175">
              <a:solidFill>
                <a:srgbClr val="000000"/>
              </a:solidFill>
              <a:prstDash val="solid"/>
            </a:ln>
          </c:spPr>
          <c:invertIfNegative val="0"/>
          <c:dLbls>
            <c:dLbl>
              <c:idx val="0"/>
              <c:layout>
                <c:manualLayout>
                  <c:x val="-7.3599820777962455E-2"/>
                  <c:y val="0.1462744663212168"/>
                </c:manualLayout>
              </c:layout>
              <c:tx>
                <c:rich>
                  <a:bodyPr/>
                  <a:lstStyle/>
                  <a:p>
                    <a:pPr>
                      <a:defRPr sz="875" b="0" i="0" u="none" strike="noStrike" baseline="0">
                        <a:solidFill>
                          <a:srgbClr val="000000"/>
                        </a:solidFill>
                        <a:latin typeface="ＭＳ Ｐゴシック"/>
                        <a:ea typeface="ＭＳ Ｐゴシック"/>
                        <a:cs typeface="ＭＳ Ｐゴシック"/>
                      </a:defRPr>
                    </a:pPr>
                    <a:r>
                      <a:rPr lang="en-US" altLang="ja-JP" sz="380" b="0" i="0" u="none" strike="noStrike" baseline="0">
                        <a:solidFill>
                          <a:srgbClr val="000000"/>
                        </a:solidFill>
                        <a:latin typeface="ＭＳ 明朝"/>
                        <a:ea typeface="ＭＳ 明朝"/>
                      </a:rPr>
                      <a:t>200</a:t>
                    </a:r>
                    <a:r>
                      <a:rPr lang="ja-JP" altLang="en-US" sz="380" b="0" i="0" u="none" strike="noStrike" baseline="0">
                        <a:solidFill>
                          <a:srgbClr val="000000"/>
                        </a:solidFill>
                        <a:latin typeface="ＭＳ 明朝"/>
                        <a:ea typeface="ＭＳ 明朝"/>
                      </a:rPr>
                      <a:t>～</a:t>
                    </a:r>
                    <a:r>
                      <a:rPr lang="en-US" altLang="ja-JP" sz="380" b="0" i="0" u="none" strike="noStrike" baseline="0">
                        <a:solidFill>
                          <a:srgbClr val="000000"/>
                        </a:solidFill>
                        <a:latin typeface="ＭＳ 明朝"/>
                        <a:ea typeface="ＭＳ 明朝"/>
                      </a:rPr>
                      <a:t>299</a:t>
                    </a:r>
                    <a:r>
                      <a:rPr lang="ja-JP" altLang="en-US" sz="380" b="0" i="0" u="none" strike="noStrike" baseline="0">
                        <a:solidFill>
                          <a:srgbClr val="000000"/>
                        </a:solidFill>
                        <a:latin typeface="ＭＳ 明朝"/>
                        <a:ea typeface="ＭＳ 明朝"/>
                      </a:rPr>
                      <a:t>人</a:t>
                    </a:r>
                  </a:p>
                </c:rich>
              </c:tx>
              <c:spPr>
                <a:solidFill>
                  <a:srgbClr val="FFFFFF"/>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349-4C93-BCFC-8F0C48BB0097}"/>
                </c:ext>
              </c:extLst>
            </c:dLbl>
            <c:dLbl>
              <c:idx val="1"/>
              <c:delete val="1"/>
              <c:extLst>
                <c:ext xmlns:c15="http://schemas.microsoft.com/office/drawing/2012/chart" uri="{CE6537A1-D6FC-4f65-9D91-7224C49458BB}"/>
                <c:ext xmlns:c16="http://schemas.microsoft.com/office/drawing/2014/chart" uri="{C3380CC4-5D6E-409C-BE32-E72D297353CC}">
                  <c16:uniqueId val="{00000016-C349-4C93-BCFC-8F0C48BB0097}"/>
                </c:ext>
              </c:extLst>
            </c:dLbl>
            <c:spPr>
              <a:solidFill>
                <a:srgbClr val="FFFFFF"/>
              </a:solidFill>
              <a:ln w="25400">
                <a:noFill/>
              </a:ln>
            </c:spPr>
            <c:txPr>
              <a:bodyPr wrap="square" lIns="38100" tIns="19050" rIns="38100" bIns="19050" anchor="ctr">
                <a:spAutoFit/>
              </a:bodyPr>
              <a:lstStyle/>
              <a:p>
                <a:pPr>
                  <a:defRPr sz="475"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(従業者規模別!$C$43,従業者規模別!$E$43)</c:f>
              <c:numCache>
                <c:formatCode>_ * #,##0.000_ ;_ * \-#,##0.000_ ;_ * "-"_ ;_ @_ </c:formatCode>
                <c:ptCount val="2"/>
                <c:pt idx="0">
                  <c:v>3.7934255325559676E-2</c:v>
                </c:pt>
                <c:pt idx="1">
                  <c:v>1.9815562838198307E-3</c:v>
                </c:pt>
              </c:numCache>
            </c:numRef>
          </c:val>
          <c:extLst>
            <c:ext xmlns:c16="http://schemas.microsoft.com/office/drawing/2014/chart" uri="{C3380CC4-5D6E-409C-BE32-E72D297353CC}">
              <c16:uniqueId val="{00000017-C349-4C93-BCFC-8F0C48BB0097}"/>
            </c:ext>
          </c:extLst>
        </c:ser>
        <c:ser>
          <c:idx val="8"/>
          <c:order val="8"/>
          <c:tx>
            <c:strRef>
              <c:f>従業者規模別!$A$44</c:f>
              <c:strCache>
                <c:ptCount val="1"/>
                <c:pt idx="0">
                  <c:v>300 人以上</c:v>
                </c:pt>
              </c:strCache>
            </c:strRef>
          </c:tx>
          <c:spPr>
            <a:noFill/>
            <a:ln w="3175">
              <a:solidFill>
                <a:srgbClr val="000000"/>
              </a:solidFill>
              <a:prstDash val="solid"/>
            </a:ln>
          </c:spPr>
          <c:invertIfNegative val="0"/>
          <c:dLbls>
            <c:dLbl>
              <c:idx val="0"/>
              <c:tx>
                <c:rich>
                  <a:bodyPr/>
                  <a:lstStyle/>
                  <a:p>
                    <a:r>
                      <a:rPr lang="en-US" altLang="ja-JP" sz="380"/>
                      <a:t>300</a:t>
                    </a:r>
                    <a:r>
                      <a:rPr lang="ja-JP" altLang="en-US" sz="380"/>
                      <a:t>人以上</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349-4C93-BCFC-8F0C48BB0097}"/>
                </c:ext>
              </c:extLst>
            </c:dLbl>
            <c:dLbl>
              <c:idx val="1"/>
              <c:delete val="1"/>
              <c:extLst>
                <c:ext xmlns:c15="http://schemas.microsoft.com/office/drawing/2012/chart" uri="{CE6537A1-D6FC-4f65-9D91-7224C49458BB}"/>
                <c:ext xmlns:c16="http://schemas.microsoft.com/office/drawing/2014/chart" uri="{C3380CC4-5D6E-409C-BE32-E72D297353CC}">
                  <c16:uniqueId val="{00000019-C349-4C93-BCFC-8F0C48BB0097}"/>
                </c:ext>
              </c:extLst>
            </c:dLbl>
            <c:spPr>
              <a:solidFill>
                <a:srgbClr val="FFFFFF"/>
              </a:solidFill>
              <a:ln w="25400">
                <a:noFill/>
              </a:ln>
            </c:spPr>
            <c:txPr>
              <a:bodyPr wrap="square" lIns="38100" tIns="19050" rIns="38100" bIns="19050" anchor="ctr">
                <a:spAutoFit/>
              </a:bodyPr>
              <a:lstStyle/>
              <a:p>
                <a:pPr>
                  <a:defRPr sz="475"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(従業者規模別!$C$44,従業者規模別!$E$44)</c:f>
              <c:numCache>
                <c:formatCode>_ * #,##0.000_ ;_ * \-#,##0.000_ ;_ * "-"_ ;_ @_ </c:formatCode>
                <c:ptCount val="2"/>
                <c:pt idx="0">
                  <c:v>0.21290186507577813</c:v>
                </c:pt>
                <c:pt idx="1">
                  <c:v>3.1247618321774257E-3</c:v>
                </c:pt>
              </c:numCache>
            </c:numRef>
          </c:val>
          <c:extLst>
            <c:ext xmlns:c16="http://schemas.microsoft.com/office/drawing/2014/chart" uri="{C3380CC4-5D6E-409C-BE32-E72D297353CC}">
              <c16:uniqueId val="{0000001A-C349-4C93-BCFC-8F0C48BB0097}"/>
            </c:ext>
          </c:extLst>
        </c:ser>
        <c:ser>
          <c:idx val="9"/>
          <c:order val="9"/>
          <c:tx>
            <c:strRef>
              <c:f>従業者規模別!$A$45</c:f>
              <c:strCache>
                <c:ptCount val="1"/>
                <c:pt idx="0">
                  <c:v>常用雇用者のいない事業所</c:v>
                </c:pt>
              </c:strCache>
            </c:strRef>
          </c:tx>
          <c:spPr>
            <a:solidFill>
              <a:srgbClr val="FF00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B-C349-4C93-BCFC-8F0C48BB0097}"/>
                </c:ext>
              </c:extLst>
            </c:dLbl>
            <c:dLbl>
              <c:idx val="1"/>
              <c:layout>
                <c:manualLayout>
                  <c:x val="-9.5167409804224196E-2"/>
                  <c:y val="-0.14693781773501272"/>
                </c:manualLayout>
              </c:layout>
              <c:tx>
                <c:rich>
                  <a:bodyPr/>
                  <a:lstStyle/>
                  <a:p>
                    <a:pPr>
                      <a:defRPr sz="380" b="0" i="0" u="none" strike="noStrike" baseline="0">
                        <a:solidFill>
                          <a:srgbClr val="000000"/>
                        </a:solidFill>
                        <a:latin typeface="ＭＳ Ｐゴシック"/>
                        <a:ea typeface="ＭＳ Ｐゴシック"/>
                        <a:cs typeface="ＭＳ Ｐゴシック"/>
                      </a:defRPr>
                    </a:pPr>
                    <a:r>
                      <a:rPr lang="ja-JP" altLang="en-US"/>
                      <a:t>常用雇用者のいない事業所</a:t>
                    </a:r>
                  </a:p>
                </c:rich>
              </c:tx>
              <c:spPr>
                <a:solidFill>
                  <a:srgbClr val="FFFFFF"/>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349-4C93-BCFC-8F0C48BB0097}"/>
                </c:ext>
              </c:extLst>
            </c:dLbl>
            <c:spPr>
              <a:solidFill>
                <a:srgbClr val="FFFFFF"/>
              </a:solidFill>
              <a:ln w="25400">
                <a:noFill/>
              </a:ln>
            </c:spPr>
            <c:txPr>
              <a:bodyPr wrap="square" lIns="38100" tIns="19050" rIns="38100" bIns="19050" anchor="ctr">
                <a:spAutoFit/>
              </a:bodyPr>
              <a:lstStyle/>
              <a:p>
                <a:pPr>
                  <a:defRPr sz="47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(従業者規模別!$C$45,従業者規模別!$E$45)</c:f>
              <c:numCache>
                <c:formatCode>_ * #,##0.000_ ;_ * \-#,##0.000_ ;_ * "-"_ ;_ @_ </c:formatCode>
                <c:ptCount val="2"/>
                <c:pt idx="0">
                  <c:v>0</c:v>
                </c:pt>
                <c:pt idx="1">
                  <c:v>4.7252495998780578E-3</c:v>
                </c:pt>
              </c:numCache>
            </c:numRef>
          </c:val>
          <c:extLst>
            <c:ext xmlns:c16="http://schemas.microsoft.com/office/drawing/2014/chart" uri="{C3380CC4-5D6E-409C-BE32-E72D297353CC}">
              <c16:uniqueId val="{0000001D-C349-4C93-BCFC-8F0C48BB0097}"/>
            </c:ext>
          </c:extLst>
        </c:ser>
        <c:dLbls>
          <c:showLegendKey val="0"/>
          <c:showVal val="0"/>
          <c:showCatName val="0"/>
          <c:showSerName val="0"/>
          <c:showPercent val="0"/>
          <c:showBubbleSize val="0"/>
        </c:dLbls>
        <c:gapWidth val="150"/>
        <c:overlap val="100"/>
        <c:serLines>
          <c:spPr>
            <a:ln w="3175">
              <a:solidFill>
                <a:srgbClr val="000000"/>
              </a:solidFill>
              <a:prstDash val="solid"/>
            </a:ln>
          </c:spPr>
        </c:serLines>
        <c:axId val="747589103"/>
        <c:axId val="1"/>
      </c:barChart>
      <c:catAx>
        <c:axId val="747589103"/>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ysDash"/>
            </a:ln>
          </c:spPr>
        </c:majorGridlines>
        <c:numFmt formatCode="0%" sourceLinked="1"/>
        <c:majorTickMark val="in"/>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ＭＳ 明朝"/>
                <a:ea typeface="ＭＳ 明朝"/>
                <a:cs typeface="ＭＳ 明朝"/>
              </a:defRPr>
            </a:pPr>
            <a:endParaRPr lang="ja-JP"/>
          </a:p>
        </c:txPr>
        <c:crossAx val="747589103"/>
        <c:crosses val="autoZero"/>
        <c:crossBetween val="between"/>
      </c:valAx>
      <c:spPr>
        <a:noFill/>
        <a:ln w="3175">
          <a:solidFill>
            <a:srgbClr val="808080"/>
          </a:solidFill>
          <a:prstDash val="solid"/>
        </a:ln>
      </c:spPr>
    </c:plotArea>
    <c:plotVisOnly val="1"/>
    <c:dispBlanksAs val="gap"/>
    <c:showDLblsOverMax val="0"/>
  </c:chart>
  <c:spPr>
    <a:solidFill>
      <a:srgbClr val="FFFFFF"/>
    </a:solidFill>
    <a:ln w="6350">
      <a:noFill/>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1084864391951"/>
          <c:y val="3.1880461819944791E-2"/>
          <c:w val="0.84684933033423171"/>
          <c:h val="0.82099260339869906"/>
        </c:manualLayout>
      </c:layout>
      <c:barChart>
        <c:barDir val="bar"/>
        <c:grouping val="percentStacked"/>
        <c:varyColors val="0"/>
        <c:ser>
          <c:idx val="0"/>
          <c:order val="0"/>
          <c:tx>
            <c:strRef>
              <c:f>従業者規模別!$A$36</c:f>
              <c:strCache>
                <c:ptCount val="1"/>
                <c:pt idx="0">
                  <c:v>1 ～ 4 人</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1FB6-4ECA-8D35-D2FAF02285B6}"/>
                </c:ext>
              </c:extLst>
            </c:dLbl>
            <c:dLbl>
              <c:idx val="1"/>
              <c:tx>
                <c:rich>
                  <a:bodyPr/>
                  <a:lstStyle/>
                  <a:p>
                    <a:r>
                      <a:rPr lang="en-US" altLang="ja-JP"/>
                      <a:t>1</a:t>
                    </a:r>
                    <a:r>
                      <a:rPr lang="ja-JP" altLang="en-US"/>
                      <a:t>～</a:t>
                    </a:r>
                    <a:r>
                      <a:rPr lang="en-US" altLang="ja-JP"/>
                      <a:t>4</a:t>
                    </a:r>
                    <a:r>
                      <a:rPr lang="ja-JP" altLang="en-US"/>
                      <a:t>人</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B6-4ECA-8D35-D2FAF02285B6}"/>
                </c:ext>
              </c:extLst>
            </c:dLbl>
            <c:spPr>
              <a:solidFill>
                <a:schemeClr val="bg1"/>
              </a:solidFill>
              <a:ln w="25400">
                <a:noFill/>
              </a:ln>
            </c:spPr>
            <c:txPr>
              <a:bodyPr/>
              <a:lstStyle/>
              <a:p>
                <a:pPr>
                  <a:defRPr b="1"/>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(従業者規模別!$C$36,従業者規模別!$E$36)</c:f>
              <c:numCache>
                <c:formatCode>_ * #,##0.000_ ;_ * \-#,##0.000_ ;_ * "-"_ ;_ @_ </c:formatCode>
                <c:ptCount val="2"/>
                <c:pt idx="0">
                  <c:v>9.1054264967308451E-2</c:v>
                </c:pt>
                <c:pt idx="1">
                  <c:v>0.53273378553463913</c:v>
                </c:pt>
              </c:numCache>
            </c:numRef>
          </c:val>
          <c:extLst>
            <c:ext xmlns:c16="http://schemas.microsoft.com/office/drawing/2014/chart" uri="{C3380CC4-5D6E-409C-BE32-E72D297353CC}">
              <c16:uniqueId val="{00000002-1FB6-4ECA-8D35-D2FAF02285B6}"/>
            </c:ext>
          </c:extLst>
        </c:ser>
        <c:ser>
          <c:idx val="1"/>
          <c:order val="1"/>
          <c:tx>
            <c:strRef>
              <c:f>従業者規模別!$A$37</c:f>
              <c:strCache>
                <c:ptCount val="1"/>
                <c:pt idx="0">
                  <c:v>5 ～ 9 人</c:v>
                </c:pt>
              </c:strCache>
            </c:strRef>
          </c:tx>
          <c:spPr>
            <a:pattFill prst="zigZ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1FB6-4ECA-8D35-D2FAF02285B6}"/>
                </c:ext>
              </c:extLst>
            </c:dLbl>
            <c:dLbl>
              <c:idx val="1"/>
              <c:tx>
                <c:rich>
                  <a:bodyPr/>
                  <a:lstStyle/>
                  <a:p>
                    <a:r>
                      <a:rPr lang="en-US" altLang="ja-JP"/>
                      <a:t>5</a:t>
                    </a:r>
                    <a:r>
                      <a:rPr lang="ja-JP" altLang="en-US"/>
                      <a:t>～</a:t>
                    </a:r>
                    <a:r>
                      <a:rPr lang="en-US" altLang="ja-JP"/>
                      <a:t>9</a:t>
                    </a:r>
                    <a:r>
                      <a:rPr lang="ja-JP" altLang="en-US"/>
                      <a:t>人</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B6-4ECA-8D35-D2FAF02285B6}"/>
                </c:ext>
              </c:extLst>
            </c:dLbl>
            <c:spPr>
              <a:solidFill>
                <a:schemeClr val="bg1"/>
              </a:solidFill>
              <a:ln w="25400">
                <a:noFill/>
              </a:ln>
            </c:spPr>
            <c:txPr>
              <a:bodyPr/>
              <a:lstStyle/>
              <a:p>
                <a:pPr>
                  <a:defRPr b="1"/>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(従業者規模別!$C$37,従業者規模別!$E$37)</c:f>
              <c:numCache>
                <c:formatCode>_ * #,##0.000_ ;_ * \-#,##0.000_ ;_ * "-"_ ;_ @_ </c:formatCode>
                <c:ptCount val="2"/>
                <c:pt idx="0">
                  <c:v>0.10450450450450451</c:v>
                </c:pt>
                <c:pt idx="1">
                  <c:v>0.20181388613672738</c:v>
                </c:pt>
              </c:numCache>
            </c:numRef>
          </c:val>
          <c:extLst>
            <c:ext xmlns:c16="http://schemas.microsoft.com/office/drawing/2014/chart" uri="{C3380CC4-5D6E-409C-BE32-E72D297353CC}">
              <c16:uniqueId val="{00000005-1FB6-4ECA-8D35-D2FAF02285B6}"/>
            </c:ext>
          </c:extLst>
        </c:ser>
        <c:ser>
          <c:idx val="2"/>
          <c:order val="2"/>
          <c:tx>
            <c:strRef>
              <c:f>従業者規模別!$A$38</c:f>
              <c:strCache>
                <c:ptCount val="1"/>
                <c:pt idx="0">
                  <c:v>10 ～ 19 人</c:v>
                </c:pt>
              </c:strCache>
            </c:strRef>
          </c:tx>
          <c:spPr>
            <a:solidFill>
              <a:srgbClr val="FFFFFF"/>
            </a:solidFill>
            <a:ln w="15875">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1FB6-4ECA-8D35-D2FAF02285B6}"/>
                </c:ext>
              </c:extLst>
            </c:dLbl>
            <c:dLbl>
              <c:idx val="1"/>
              <c:tx>
                <c:rich>
                  <a:bodyPr/>
                  <a:lstStyle/>
                  <a:p>
                    <a:r>
                      <a:rPr lang="en-US" altLang="ja-JP"/>
                      <a:t>10</a:t>
                    </a:r>
                    <a:r>
                      <a:rPr lang="ja-JP" altLang="en-US"/>
                      <a:t>～</a:t>
                    </a:r>
                  </a:p>
                  <a:p>
                    <a:r>
                      <a:rPr lang="en-US" altLang="ja-JP"/>
                      <a:t>19</a:t>
                    </a:r>
                    <a:r>
                      <a:rPr lang="ja-JP" altLang="en-US"/>
                      <a:t>人</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B6-4ECA-8D35-D2FAF02285B6}"/>
                </c:ext>
              </c:extLst>
            </c:dLbl>
            <c:spPr>
              <a:noFill/>
              <a:ln w="25400">
                <a:noFill/>
              </a:ln>
            </c:spPr>
            <c:txPr>
              <a:bodyPr/>
              <a:lstStyle/>
              <a:p>
                <a:pPr>
                  <a:defRPr b="1"/>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(従業者規模別!$C$38,従業者規模別!$E$38)</c:f>
              <c:numCache>
                <c:formatCode>_ * #,##0.000_ ;_ * \-#,##0.000_ ;_ * "-"_ ;_ @_ </c:formatCode>
                <c:ptCount val="2"/>
                <c:pt idx="0">
                  <c:v>0.14801289583898281</c:v>
                </c:pt>
                <c:pt idx="1">
                  <c:v>0.13817544394482129</c:v>
                </c:pt>
              </c:numCache>
            </c:numRef>
          </c:val>
          <c:extLst>
            <c:ext xmlns:c16="http://schemas.microsoft.com/office/drawing/2014/chart" uri="{C3380CC4-5D6E-409C-BE32-E72D297353CC}">
              <c16:uniqueId val="{00000008-1FB6-4ECA-8D35-D2FAF02285B6}"/>
            </c:ext>
          </c:extLst>
        </c:ser>
        <c:ser>
          <c:idx val="3"/>
          <c:order val="3"/>
          <c:tx>
            <c:strRef>
              <c:f>従業者規模別!$A$39</c:f>
              <c:strCache>
                <c:ptCount val="1"/>
                <c:pt idx="0">
                  <c:v>20 ～ 29 人</c:v>
                </c:pt>
              </c:strCache>
            </c:strRef>
          </c:tx>
          <c:spPr>
            <a:pattFill prst="lgGrid">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dLbls>
            <c:dLbl>
              <c:idx val="0"/>
              <c:tx>
                <c:rich>
                  <a:bodyPr/>
                  <a:lstStyle/>
                  <a:p>
                    <a:r>
                      <a:rPr lang="en-US" altLang="ja-JP"/>
                      <a:t>20</a:t>
                    </a:r>
                    <a:r>
                      <a:rPr lang="ja-JP" altLang="en-US"/>
                      <a:t>～</a:t>
                    </a:r>
                  </a:p>
                  <a:p>
                    <a:r>
                      <a:rPr lang="en-US" altLang="ja-JP"/>
                      <a:t>29</a:t>
                    </a:r>
                    <a:r>
                      <a:rPr lang="ja-JP" altLang="en-US"/>
                      <a:t>人</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FB6-4ECA-8D35-D2FAF02285B6}"/>
                </c:ext>
              </c:extLst>
            </c:dLbl>
            <c:dLbl>
              <c:idx val="1"/>
              <c:delete val="1"/>
              <c:extLst>
                <c:ext xmlns:c15="http://schemas.microsoft.com/office/drawing/2012/chart" uri="{CE6537A1-D6FC-4f65-9D91-7224C49458BB}"/>
                <c:ext xmlns:c16="http://schemas.microsoft.com/office/drawing/2014/chart" uri="{C3380CC4-5D6E-409C-BE32-E72D297353CC}">
                  <c16:uniqueId val="{0000000A-1FB6-4ECA-8D35-D2FAF02285B6}"/>
                </c:ext>
              </c:extLst>
            </c:dLbl>
            <c:spPr>
              <a:solidFill>
                <a:schemeClr val="bg1"/>
              </a:solidFill>
              <a:ln w="25400">
                <a:noFill/>
              </a:ln>
            </c:spPr>
            <c:txPr>
              <a:bodyPr/>
              <a:lstStyle/>
              <a:p>
                <a:pPr>
                  <a:defRPr b="1"/>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(従業者規模別!$C$39,従業者規模別!$E$39)</c:f>
              <c:numCache>
                <c:formatCode>_ * #,##0.000_ ;_ * \-#,##0.000_ ;_ * "-"_ ;_ @_ </c:formatCode>
                <c:ptCount val="2"/>
                <c:pt idx="0">
                  <c:v>0.10263641567989394</c:v>
                </c:pt>
                <c:pt idx="1">
                  <c:v>5.4492797805045345E-2</c:v>
                </c:pt>
              </c:numCache>
            </c:numRef>
          </c:val>
          <c:extLst>
            <c:ext xmlns:c16="http://schemas.microsoft.com/office/drawing/2014/chart" uri="{C3380CC4-5D6E-409C-BE32-E72D297353CC}">
              <c16:uniqueId val="{0000000B-1FB6-4ECA-8D35-D2FAF02285B6}"/>
            </c:ext>
          </c:extLst>
        </c:ser>
        <c:ser>
          <c:idx val="4"/>
          <c:order val="4"/>
          <c:tx>
            <c:strRef>
              <c:f>従業者規模別!$A$40</c:f>
              <c:strCache>
                <c:ptCount val="1"/>
                <c:pt idx="0">
                  <c:v>30 ～ 49 人</c:v>
                </c:pt>
              </c:strCache>
            </c:strRef>
          </c:tx>
          <c:spPr>
            <a:pattFill prst="lgChe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dLbls>
            <c:dLbl>
              <c:idx val="0"/>
              <c:tx>
                <c:rich>
                  <a:bodyPr/>
                  <a:lstStyle/>
                  <a:p>
                    <a:r>
                      <a:rPr lang="en-US" altLang="ja-JP"/>
                      <a:t>30</a:t>
                    </a:r>
                    <a:r>
                      <a:rPr lang="ja-JP" altLang="en-US"/>
                      <a:t>～</a:t>
                    </a:r>
                  </a:p>
                  <a:p>
                    <a:r>
                      <a:rPr lang="en-US" altLang="ja-JP"/>
                      <a:t>49</a:t>
                    </a:r>
                    <a:r>
                      <a:rPr lang="ja-JP" altLang="en-US"/>
                      <a:t>人</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FB6-4ECA-8D35-D2FAF02285B6}"/>
                </c:ext>
              </c:extLst>
            </c:dLbl>
            <c:dLbl>
              <c:idx val="1"/>
              <c:delete val="1"/>
              <c:extLst>
                <c:ext xmlns:c15="http://schemas.microsoft.com/office/drawing/2012/chart" uri="{CE6537A1-D6FC-4f65-9D91-7224C49458BB}"/>
                <c:ext xmlns:c16="http://schemas.microsoft.com/office/drawing/2014/chart" uri="{C3380CC4-5D6E-409C-BE32-E72D297353CC}">
                  <c16:uniqueId val="{0000000D-1FB6-4ECA-8D35-D2FAF02285B6}"/>
                </c:ext>
              </c:extLst>
            </c:dLbl>
            <c:spPr>
              <a:solidFill>
                <a:srgbClr val="FFFFFF"/>
              </a:solidFill>
              <a:ln w="25400">
                <a:noFill/>
              </a:ln>
            </c:spPr>
            <c:txPr>
              <a:bodyPr/>
              <a:lstStyle/>
              <a:p>
                <a:pPr>
                  <a:defRPr b="1"/>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(従業者規模別!$C$40,従業者規模別!$E$40)</c:f>
              <c:numCache>
                <c:formatCode>_ * #,##0.000_ ;_ * \-#,##0.000_ ;_ * "-"_ ;_ @_ </c:formatCode>
                <c:ptCount val="2"/>
                <c:pt idx="0">
                  <c:v>9.610413088673958E-2</c:v>
                </c:pt>
                <c:pt idx="1">
                  <c:v>3.2390823870131848E-2</c:v>
                </c:pt>
              </c:numCache>
            </c:numRef>
          </c:val>
          <c:extLst>
            <c:ext xmlns:c16="http://schemas.microsoft.com/office/drawing/2014/chart" uri="{C3380CC4-5D6E-409C-BE32-E72D297353CC}">
              <c16:uniqueId val="{0000000E-1FB6-4ECA-8D35-D2FAF02285B6}"/>
            </c:ext>
          </c:extLst>
        </c:ser>
        <c:ser>
          <c:idx val="5"/>
          <c:order val="5"/>
          <c:tx>
            <c:strRef>
              <c:f>従業者規模別!$A$41</c:f>
              <c:strCache>
                <c:ptCount val="1"/>
                <c:pt idx="0">
                  <c:v>50 ～ 99 人</c:v>
                </c:pt>
              </c:strCache>
            </c:strRef>
          </c:tx>
          <c:spPr>
            <a:pattFill prst="pct5">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dLbls>
            <c:dLbl>
              <c:idx val="0"/>
              <c:layout>
                <c:manualLayout>
                  <c:x val="3.1390363735721472E-3"/>
                  <c:y val="1.0450681573267091E-3"/>
                </c:manualLayout>
              </c:layout>
              <c:tx>
                <c:rich>
                  <a:bodyPr/>
                  <a:lstStyle/>
                  <a:p>
                    <a:r>
                      <a:rPr lang="en-US" altLang="ja-JP"/>
                      <a:t>50</a:t>
                    </a:r>
                    <a:r>
                      <a:rPr lang="ja-JP" altLang="en-US"/>
                      <a:t>～</a:t>
                    </a:r>
                  </a:p>
                  <a:p>
                    <a:r>
                      <a:rPr lang="en-US" altLang="ja-JP"/>
                      <a:t>99</a:t>
                    </a:r>
                    <a:r>
                      <a:rPr lang="ja-JP" altLang="en-US"/>
                      <a:t>人</a:t>
                    </a:r>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FB6-4ECA-8D35-D2FAF02285B6}"/>
                </c:ext>
              </c:extLst>
            </c:dLbl>
            <c:dLbl>
              <c:idx val="1"/>
              <c:delete val="1"/>
              <c:extLst>
                <c:ext xmlns:c15="http://schemas.microsoft.com/office/drawing/2012/chart" uri="{CE6537A1-D6FC-4f65-9D91-7224C49458BB}"/>
                <c:ext xmlns:c16="http://schemas.microsoft.com/office/drawing/2014/chart" uri="{C3380CC4-5D6E-409C-BE32-E72D297353CC}">
                  <c16:uniqueId val="{00000010-1FB6-4ECA-8D35-D2FAF02285B6}"/>
                </c:ext>
              </c:extLst>
            </c:dLbl>
            <c:spPr>
              <a:solidFill>
                <a:srgbClr val="FFFFFF"/>
              </a:solidFill>
              <a:ln w="25400">
                <a:noFill/>
              </a:ln>
            </c:spPr>
            <c:txPr>
              <a:bodyPr/>
              <a:lstStyle/>
              <a:p>
                <a:pPr>
                  <a:defRPr b="1"/>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(従業者規模別!$C$41,従業者規模別!$E$41)</c:f>
              <c:numCache>
                <c:formatCode>_ * #,##0.000_ ;_ * \-#,##0.000_ ;_ * "-"_ ;_ @_ </c:formatCode>
                <c:ptCount val="2"/>
                <c:pt idx="0">
                  <c:v>0.12086534695230347</c:v>
                </c:pt>
                <c:pt idx="1">
                  <c:v>2.2559256154256534E-2</c:v>
                </c:pt>
              </c:numCache>
            </c:numRef>
          </c:val>
          <c:extLst>
            <c:ext xmlns:c16="http://schemas.microsoft.com/office/drawing/2014/chart" uri="{C3380CC4-5D6E-409C-BE32-E72D297353CC}">
              <c16:uniqueId val="{00000011-1FB6-4ECA-8D35-D2FAF02285B6}"/>
            </c:ext>
          </c:extLst>
        </c:ser>
        <c:ser>
          <c:idx val="6"/>
          <c:order val="6"/>
          <c:tx>
            <c:strRef>
              <c:f>従業者規模別!$A$42</c:f>
              <c:strCache>
                <c:ptCount val="1"/>
                <c:pt idx="0">
                  <c:v>100 ～ 199 人</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dLbls>
            <c:dLbl>
              <c:idx val="0"/>
              <c:layout>
                <c:manualLayout>
                  <c:x val="-9.3646628075153671E-5"/>
                  <c:y val="-1.0513728352845645E-3"/>
                </c:manualLayout>
              </c:layout>
              <c:tx>
                <c:rich>
                  <a:bodyPr/>
                  <a:lstStyle/>
                  <a:p>
                    <a:r>
                      <a:rPr lang="en-US" altLang="ja-JP"/>
                      <a:t>100</a:t>
                    </a:r>
                    <a:r>
                      <a:rPr lang="ja-JP" altLang="en-US"/>
                      <a:t>～</a:t>
                    </a:r>
                  </a:p>
                  <a:p>
                    <a:r>
                      <a:rPr lang="en-US" altLang="ja-JP"/>
                      <a:t>199</a:t>
                    </a:r>
                    <a:r>
                      <a:rPr lang="ja-JP" altLang="en-US"/>
                      <a:t>人</a:t>
                    </a:r>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FB6-4ECA-8D35-D2FAF02285B6}"/>
                </c:ext>
              </c:extLst>
            </c:dLbl>
            <c:dLbl>
              <c:idx val="1"/>
              <c:delete val="1"/>
              <c:extLst>
                <c:ext xmlns:c15="http://schemas.microsoft.com/office/drawing/2012/chart" uri="{CE6537A1-D6FC-4f65-9D91-7224C49458BB}"/>
                <c:ext xmlns:c16="http://schemas.microsoft.com/office/drawing/2014/chart" uri="{C3380CC4-5D6E-409C-BE32-E72D297353CC}">
                  <c16:uniqueId val="{00000013-1FB6-4ECA-8D35-D2FAF02285B6}"/>
                </c:ext>
              </c:extLst>
            </c:dLbl>
            <c:spPr>
              <a:solidFill>
                <a:schemeClr val="bg1"/>
              </a:solidFill>
              <a:ln w="25400">
                <a:noFill/>
              </a:ln>
            </c:spPr>
            <c:txPr>
              <a:bodyPr/>
              <a:lstStyle/>
              <a:p>
                <a:pPr>
                  <a:defRPr b="1"/>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(従業者規模別!$C$42,従業者規模別!$E$42)</c:f>
              <c:numCache>
                <c:formatCode>_ * #,##0.000_ ;_ * \-#,##0.000_ ;_ * "-"_ ;_ @_ </c:formatCode>
                <c:ptCount val="2"/>
                <c:pt idx="0">
                  <c:v>8.5986320768929467E-2</c:v>
                </c:pt>
                <c:pt idx="1">
                  <c:v>8.0024388385031633E-3</c:v>
                </c:pt>
              </c:numCache>
            </c:numRef>
          </c:val>
          <c:extLst>
            <c:ext xmlns:c16="http://schemas.microsoft.com/office/drawing/2014/chart" uri="{C3380CC4-5D6E-409C-BE32-E72D297353CC}">
              <c16:uniqueId val="{00000014-1FB6-4ECA-8D35-D2FAF02285B6}"/>
            </c:ext>
          </c:extLst>
        </c:ser>
        <c:ser>
          <c:idx val="7"/>
          <c:order val="7"/>
          <c:tx>
            <c:strRef>
              <c:f>従業者規模別!$A$43</c:f>
              <c:strCache>
                <c:ptCount val="1"/>
                <c:pt idx="0">
                  <c:v>200 ～ 299 人</c:v>
                </c:pt>
              </c:strCache>
            </c:strRef>
          </c:tx>
          <c:spPr>
            <a:pattFill prst="dash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dLbls>
            <c:dLbl>
              <c:idx val="0"/>
              <c:layout>
                <c:manualLayout>
                  <c:x val="-7.2444984651069758E-2"/>
                  <c:y val="0.15439779363840969"/>
                </c:manualLayout>
              </c:layout>
              <c:tx>
                <c:rich>
                  <a:bodyPr/>
                  <a:lstStyle/>
                  <a:p>
                    <a:r>
                      <a:rPr lang="en-US" altLang="ja-JP"/>
                      <a:t>200</a:t>
                    </a:r>
                    <a:r>
                      <a:rPr lang="ja-JP" altLang="en-US"/>
                      <a:t>～</a:t>
                    </a:r>
                    <a:r>
                      <a:rPr lang="en-US" altLang="ja-JP"/>
                      <a:t>299</a:t>
                    </a:r>
                    <a:r>
                      <a:rPr lang="ja-JP" altLang="en-US"/>
                      <a:t>人</a:t>
                    </a:r>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FB6-4ECA-8D35-D2FAF02285B6}"/>
                </c:ext>
              </c:extLst>
            </c:dLbl>
            <c:dLbl>
              <c:idx val="1"/>
              <c:delete val="1"/>
              <c:extLst>
                <c:ext xmlns:c15="http://schemas.microsoft.com/office/drawing/2012/chart" uri="{CE6537A1-D6FC-4f65-9D91-7224C49458BB}"/>
                <c:ext xmlns:c16="http://schemas.microsoft.com/office/drawing/2014/chart" uri="{C3380CC4-5D6E-409C-BE32-E72D297353CC}">
                  <c16:uniqueId val="{00000016-1FB6-4ECA-8D35-D2FAF02285B6}"/>
                </c:ext>
              </c:extLst>
            </c:dLbl>
            <c:spPr>
              <a:solidFill>
                <a:srgbClr val="FFFFFF"/>
              </a:solidFill>
              <a:ln w="25400">
                <a:noFill/>
              </a:ln>
            </c:spPr>
            <c:txPr>
              <a:bodyPr/>
              <a:lstStyle/>
              <a:p>
                <a:pPr>
                  <a:defRPr b="0"/>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(従業者規模別!$C$43,従業者規模別!$E$43)</c:f>
              <c:numCache>
                <c:formatCode>_ * #,##0.000_ ;_ * \-#,##0.000_ ;_ * "-"_ ;_ @_ </c:formatCode>
                <c:ptCount val="2"/>
                <c:pt idx="0">
                  <c:v>3.7934255325559676E-2</c:v>
                </c:pt>
                <c:pt idx="1">
                  <c:v>1.9815562838198307E-3</c:v>
                </c:pt>
              </c:numCache>
            </c:numRef>
          </c:val>
          <c:extLst>
            <c:ext xmlns:c16="http://schemas.microsoft.com/office/drawing/2014/chart" uri="{C3380CC4-5D6E-409C-BE32-E72D297353CC}">
              <c16:uniqueId val="{00000017-1FB6-4ECA-8D35-D2FAF02285B6}"/>
            </c:ext>
          </c:extLst>
        </c:ser>
        <c:ser>
          <c:idx val="8"/>
          <c:order val="8"/>
          <c:tx>
            <c:strRef>
              <c:f>従業者規模別!$A$44</c:f>
              <c:strCache>
                <c:ptCount val="1"/>
                <c:pt idx="0">
                  <c:v>300 人以上</c:v>
                </c:pt>
              </c:strCache>
            </c:strRef>
          </c:tx>
          <c:spPr>
            <a:noFill/>
            <a:ln w="3175">
              <a:solidFill>
                <a:srgbClr val="000000"/>
              </a:solidFill>
              <a:prstDash val="solid"/>
            </a:ln>
          </c:spPr>
          <c:invertIfNegative val="0"/>
          <c:dPt>
            <c:idx val="0"/>
            <c:invertIfNegative val="0"/>
            <c:bubble3D val="0"/>
            <c:spPr>
              <a:noFill/>
              <a:ln w="15875">
                <a:solidFill>
                  <a:srgbClr val="000000"/>
                </a:solidFill>
                <a:prstDash val="solid"/>
              </a:ln>
            </c:spPr>
            <c:extLst>
              <c:ext xmlns:c16="http://schemas.microsoft.com/office/drawing/2014/chart" uri="{C3380CC4-5D6E-409C-BE32-E72D297353CC}">
                <c16:uniqueId val="{00000018-1FB6-4ECA-8D35-D2FAF02285B6}"/>
              </c:ext>
            </c:extLst>
          </c:dPt>
          <c:dLbls>
            <c:dLbl>
              <c:idx val="0"/>
              <c:tx>
                <c:rich>
                  <a:bodyPr/>
                  <a:lstStyle/>
                  <a:p>
                    <a:r>
                      <a:rPr lang="en-US" altLang="ja-JP" sz="1100"/>
                      <a:t>300</a:t>
                    </a:r>
                    <a:r>
                      <a:rPr lang="ja-JP" altLang="en-US" sz="1100"/>
                      <a:t>人以上</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FB6-4ECA-8D35-D2FAF02285B6}"/>
                </c:ext>
              </c:extLst>
            </c:dLbl>
            <c:dLbl>
              <c:idx val="1"/>
              <c:delete val="1"/>
              <c:extLst>
                <c:ext xmlns:c15="http://schemas.microsoft.com/office/drawing/2012/chart" uri="{CE6537A1-D6FC-4f65-9D91-7224C49458BB}"/>
                <c:ext xmlns:c16="http://schemas.microsoft.com/office/drawing/2014/chart" uri="{C3380CC4-5D6E-409C-BE32-E72D297353CC}">
                  <c16:uniqueId val="{00000019-1FB6-4ECA-8D35-D2FAF02285B6}"/>
                </c:ext>
              </c:extLst>
            </c:dLbl>
            <c:spPr>
              <a:solidFill>
                <a:srgbClr val="FFFFFF"/>
              </a:solidFill>
              <a:ln w="25400">
                <a:noFill/>
              </a:ln>
            </c:spPr>
            <c:txPr>
              <a:bodyPr/>
              <a:lstStyle/>
              <a:p>
                <a:pPr>
                  <a:defRPr b="1"/>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(従業者規模別!$C$44,従業者規模別!$E$44)</c:f>
              <c:numCache>
                <c:formatCode>_ * #,##0.000_ ;_ * \-#,##0.000_ ;_ * "-"_ ;_ @_ </c:formatCode>
                <c:ptCount val="2"/>
                <c:pt idx="0">
                  <c:v>0.21290186507577813</c:v>
                </c:pt>
                <c:pt idx="1">
                  <c:v>3.1247618321774257E-3</c:v>
                </c:pt>
              </c:numCache>
            </c:numRef>
          </c:val>
          <c:extLst>
            <c:ext xmlns:c16="http://schemas.microsoft.com/office/drawing/2014/chart" uri="{C3380CC4-5D6E-409C-BE32-E72D297353CC}">
              <c16:uniqueId val="{0000001A-1FB6-4ECA-8D35-D2FAF02285B6}"/>
            </c:ext>
          </c:extLst>
        </c:ser>
        <c:ser>
          <c:idx val="9"/>
          <c:order val="9"/>
          <c:tx>
            <c:strRef>
              <c:f>従業者規模別!$A$45</c:f>
              <c:strCache>
                <c:ptCount val="1"/>
                <c:pt idx="0">
                  <c:v>常用雇用者のいない事業所</c:v>
                </c:pt>
              </c:strCache>
            </c:strRef>
          </c:tx>
          <c:spPr>
            <a:solidFill>
              <a:schemeClr val="tx1"/>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B-1FB6-4ECA-8D35-D2FAF02285B6}"/>
                </c:ext>
              </c:extLst>
            </c:dLbl>
            <c:dLbl>
              <c:idx val="1"/>
              <c:layout>
                <c:manualLayout>
                  <c:x val="-7.0067859590163706E-2"/>
                  <c:y val="-0.15512429321873314"/>
                </c:manualLayout>
              </c:layout>
              <c:tx>
                <c:rich>
                  <a:bodyPr/>
                  <a:lstStyle/>
                  <a:p>
                    <a:r>
                      <a:rPr lang="ja-JP" altLang="en-US"/>
                      <a:t>派遣従業者のみ</a:t>
                    </a:r>
                    <a:r>
                      <a:rPr lang="en-US" altLang="ja-JP"/>
                      <a:t>※</a:t>
                    </a:r>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FB6-4ECA-8D35-D2FAF02285B6}"/>
                </c:ext>
              </c:extLst>
            </c:dLbl>
            <c:spPr>
              <a:solidFill>
                <a:srgbClr val="FFFFFF"/>
              </a:solidFill>
              <a:ln w="25400">
                <a:noFill/>
              </a:ln>
            </c:spPr>
            <c:txPr>
              <a:bodyPr/>
              <a:lstStyle/>
              <a:p>
                <a:pPr>
                  <a:defRPr b="1"/>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(従業者規模別!$C$35,従業者規模別!$E$35)</c:f>
              <c:strCache>
                <c:ptCount val="2"/>
                <c:pt idx="0">
                  <c:v>従業者数</c:v>
                </c:pt>
                <c:pt idx="1">
                  <c:v>事業所数</c:v>
                </c:pt>
              </c:strCache>
            </c:strRef>
          </c:cat>
          <c:val>
            <c:numRef>
              <c:f>(従業者規模別!$C$45,従業者規模別!$E$45)</c:f>
              <c:numCache>
                <c:formatCode>_ * #,##0.000_ ;_ * \-#,##0.000_ ;_ * "-"_ ;_ @_ </c:formatCode>
                <c:ptCount val="2"/>
                <c:pt idx="0">
                  <c:v>0</c:v>
                </c:pt>
                <c:pt idx="1">
                  <c:v>4.7252495998780578E-3</c:v>
                </c:pt>
              </c:numCache>
            </c:numRef>
          </c:val>
          <c:extLst>
            <c:ext xmlns:c16="http://schemas.microsoft.com/office/drawing/2014/chart" uri="{C3380CC4-5D6E-409C-BE32-E72D297353CC}">
              <c16:uniqueId val="{0000001D-1FB6-4ECA-8D35-D2FAF02285B6}"/>
            </c:ext>
          </c:extLst>
        </c:ser>
        <c:dLbls>
          <c:showLegendKey val="0"/>
          <c:showVal val="0"/>
          <c:showCatName val="0"/>
          <c:showSerName val="0"/>
          <c:showPercent val="0"/>
          <c:showBubbleSize val="0"/>
        </c:dLbls>
        <c:gapWidth val="150"/>
        <c:overlap val="100"/>
        <c:serLines>
          <c:spPr>
            <a:ln w="3175">
              <a:solidFill>
                <a:srgbClr val="000000"/>
              </a:solidFill>
              <a:prstDash val="solid"/>
            </a:ln>
          </c:spPr>
        </c:serLines>
        <c:axId val="747579503"/>
        <c:axId val="1"/>
      </c:barChart>
      <c:catAx>
        <c:axId val="747579503"/>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b="1"/>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19050">
              <a:solidFill>
                <a:srgbClr val="000000"/>
              </a:solidFill>
              <a:prstDash val="sysDash"/>
            </a:ln>
          </c:spPr>
        </c:majorGridlines>
        <c:numFmt formatCode="0%" sourceLinked="1"/>
        <c:majorTickMark val="in"/>
        <c:minorTickMark val="none"/>
        <c:tickLblPos val="nextTo"/>
        <c:spPr>
          <a:ln w="3175">
            <a:solidFill>
              <a:srgbClr val="000000"/>
            </a:solidFill>
            <a:prstDash val="solid"/>
          </a:ln>
        </c:spPr>
        <c:txPr>
          <a:bodyPr rot="0" vert="horz"/>
          <a:lstStyle/>
          <a:p>
            <a:pPr>
              <a:defRPr b="1"/>
            </a:pPr>
            <a:endParaRPr lang="ja-JP"/>
          </a:p>
        </c:txPr>
        <c:crossAx val="747579503"/>
        <c:crosses val="autoZero"/>
        <c:crossBetween val="between"/>
      </c:valAx>
      <c:spPr>
        <a:noFill/>
        <a:ln w="3175">
          <a:solidFill>
            <a:schemeClr val="tx1"/>
          </a:solidFill>
          <a:prstDash val="solid"/>
        </a:ln>
      </c:spPr>
    </c:plotArea>
    <c:plotVisOnly val="1"/>
    <c:dispBlanksAs val="gap"/>
    <c:showDLblsOverMax val="0"/>
  </c:chart>
  <c:spPr>
    <a:solidFill>
      <a:srgbClr val="FFFFFF"/>
    </a:solidFill>
    <a:ln w="6350">
      <a:noFill/>
    </a:ln>
  </c:spPr>
  <c:txPr>
    <a:bodyPr/>
    <a:lstStyle/>
    <a:p>
      <a:pPr>
        <a:defRPr sz="1200" b="1"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47323674986558E-2"/>
          <c:y val="6.1696658097686374E-2"/>
          <c:w val="0.90514540508927621"/>
          <c:h val="0.84061696658097684"/>
        </c:manualLayout>
      </c:layout>
      <c:barChart>
        <c:barDir val="col"/>
        <c:grouping val="stacked"/>
        <c:varyColors val="0"/>
        <c:ser>
          <c:idx val="0"/>
          <c:order val="0"/>
          <c:tx>
            <c:strRef>
              <c:f>開設時期!$B$3</c:f>
              <c:strCache>
                <c:ptCount val="1"/>
                <c:pt idx="0">
                  <c:v>卸売業,
小売業</c:v>
                </c:pt>
              </c:strCache>
            </c:strRef>
          </c:tx>
          <c:spPr>
            <a:pattFill prst="pct5">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5.446531304799021E-2"/>
                  <c:y val="-0.64564244794058001"/>
                </c:manualLayout>
              </c:layout>
              <c:tx>
                <c:rich>
                  <a:bodyPr/>
                  <a:lstStyle/>
                  <a:p>
                    <a:pPr>
                      <a:defRPr sz="11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明朝"/>
                        <a:ea typeface="ＭＳ 明朝"/>
                      </a:rPr>
                      <a:t>卸売業</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小売業</a:t>
                    </a:r>
                  </a:p>
                </c:rich>
              </c:tx>
              <c:spPr>
                <a:solidFill>
                  <a:srgbClr val="FFFFFF"/>
                </a:solid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68-4F60-BE03-76FDE7EC069C}"/>
                </c:ext>
              </c:extLst>
            </c:dLbl>
            <c:dLbl>
              <c:idx val="1"/>
              <c:delete val="1"/>
              <c:extLst>
                <c:ext xmlns:c15="http://schemas.microsoft.com/office/drawing/2012/chart" uri="{CE6537A1-D6FC-4f65-9D91-7224C49458BB}"/>
                <c:ext xmlns:c16="http://schemas.microsoft.com/office/drawing/2014/chart" uri="{C3380CC4-5D6E-409C-BE32-E72D297353CC}">
                  <c16:uniqueId val="{00000001-1368-4F60-BE03-76FDE7EC069C}"/>
                </c:ext>
              </c:extLst>
            </c:dLbl>
            <c:dLbl>
              <c:idx val="2"/>
              <c:delete val="1"/>
              <c:extLst>
                <c:ext xmlns:c15="http://schemas.microsoft.com/office/drawing/2012/chart" uri="{CE6537A1-D6FC-4f65-9D91-7224C49458BB}"/>
                <c:ext xmlns:c16="http://schemas.microsoft.com/office/drawing/2014/chart" uri="{C3380CC4-5D6E-409C-BE32-E72D297353CC}">
                  <c16:uniqueId val="{00000002-1368-4F60-BE03-76FDE7EC069C}"/>
                </c:ext>
              </c:extLst>
            </c:dLbl>
            <c:dLbl>
              <c:idx val="3"/>
              <c:delete val="1"/>
              <c:extLst>
                <c:ext xmlns:c15="http://schemas.microsoft.com/office/drawing/2012/chart" uri="{CE6537A1-D6FC-4f65-9D91-7224C49458BB}"/>
                <c:ext xmlns:c16="http://schemas.microsoft.com/office/drawing/2014/chart" uri="{C3380CC4-5D6E-409C-BE32-E72D297353CC}">
                  <c16:uniqueId val="{00000003-1368-4F60-BE03-76FDE7EC069C}"/>
                </c:ext>
              </c:extLst>
            </c:dLbl>
            <c:dLbl>
              <c:idx val="4"/>
              <c:delete val="1"/>
              <c:extLst>
                <c:ext xmlns:c15="http://schemas.microsoft.com/office/drawing/2012/chart" uri="{CE6537A1-D6FC-4f65-9D91-7224C49458BB}"/>
                <c:ext xmlns:c16="http://schemas.microsoft.com/office/drawing/2014/chart" uri="{C3380CC4-5D6E-409C-BE32-E72D297353CC}">
                  <c16:uniqueId val="{00000004-1368-4F60-BE03-76FDE7EC069C}"/>
                </c:ext>
              </c:extLst>
            </c:dLbl>
            <c:dLbl>
              <c:idx val="5"/>
              <c:delete val="1"/>
              <c:extLst>
                <c:ext xmlns:c15="http://schemas.microsoft.com/office/drawing/2012/chart" uri="{CE6537A1-D6FC-4f65-9D91-7224C49458BB}"/>
                <c:ext xmlns:c16="http://schemas.microsoft.com/office/drawing/2014/chart" uri="{C3380CC4-5D6E-409C-BE32-E72D297353CC}">
                  <c16:uniqueId val="{00000005-1368-4F60-BE03-76FDE7EC069C}"/>
                </c:ext>
              </c:extLst>
            </c:dLbl>
            <c:dLbl>
              <c:idx val="6"/>
              <c:delete val="1"/>
              <c:extLst>
                <c:ext xmlns:c15="http://schemas.microsoft.com/office/drawing/2012/chart" uri="{CE6537A1-D6FC-4f65-9D91-7224C49458BB}"/>
                <c:ext xmlns:c16="http://schemas.microsoft.com/office/drawing/2014/chart" uri="{C3380CC4-5D6E-409C-BE32-E72D297353CC}">
                  <c16:uniqueId val="{00000006-1368-4F60-BE03-76FDE7EC069C}"/>
                </c:ext>
              </c:extLst>
            </c:dLbl>
            <c:dLbl>
              <c:idx val="7"/>
              <c:delete val="1"/>
              <c:extLst>
                <c:ext xmlns:c15="http://schemas.microsoft.com/office/drawing/2012/chart" uri="{CE6537A1-D6FC-4f65-9D91-7224C49458BB}"/>
                <c:ext xmlns:c16="http://schemas.microsoft.com/office/drawing/2014/chart" uri="{C3380CC4-5D6E-409C-BE32-E72D297353CC}">
                  <c16:uniqueId val="{00000007-1368-4F60-BE03-76FDE7EC069C}"/>
                </c:ext>
              </c:extLst>
            </c:dLbl>
            <c:dLbl>
              <c:idx val="8"/>
              <c:delete val="1"/>
              <c:extLst>
                <c:ext xmlns:c15="http://schemas.microsoft.com/office/drawing/2012/chart" uri="{CE6537A1-D6FC-4f65-9D91-7224C49458BB}"/>
                <c:ext xmlns:c16="http://schemas.microsoft.com/office/drawing/2014/chart" uri="{C3380CC4-5D6E-409C-BE32-E72D297353CC}">
                  <c16:uniqueId val="{00000008-1368-4F60-BE03-76FDE7EC069C}"/>
                </c:ext>
              </c:extLst>
            </c:dLbl>
            <c:dLbl>
              <c:idx val="9"/>
              <c:delete val="1"/>
              <c:extLst>
                <c:ext xmlns:c15="http://schemas.microsoft.com/office/drawing/2012/chart" uri="{CE6537A1-D6FC-4f65-9D91-7224C49458BB}"/>
                <c:ext xmlns:c16="http://schemas.microsoft.com/office/drawing/2014/chart" uri="{C3380CC4-5D6E-409C-BE32-E72D297353CC}">
                  <c16:uniqueId val="{00000009-1368-4F60-BE03-76FDE7EC069C}"/>
                </c:ext>
              </c:extLst>
            </c:dLbl>
            <c:dLbl>
              <c:idx val="10"/>
              <c:delete val="1"/>
              <c:extLst>
                <c:ext xmlns:c15="http://schemas.microsoft.com/office/drawing/2012/chart" uri="{CE6537A1-D6FC-4f65-9D91-7224C49458BB}"/>
                <c:ext xmlns:c16="http://schemas.microsoft.com/office/drawing/2014/chart" uri="{C3380CC4-5D6E-409C-BE32-E72D297353CC}">
                  <c16:uniqueId val="{0000000A-1368-4F60-BE03-76FDE7EC069C}"/>
                </c:ext>
              </c:extLst>
            </c:dLbl>
            <c:dLbl>
              <c:idx val="11"/>
              <c:delete val="1"/>
              <c:extLst>
                <c:ext xmlns:c15="http://schemas.microsoft.com/office/drawing/2012/chart" uri="{CE6537A1-D6FC-4f65-9D91-7224C49458BB}"/>
                <c:ext xmlns:c16="http://schemas.microsoft.com/office/drawing/2014/chart" uri="{C3380CC4-5D6E-409C-BE32-E72D297353CC}">
                  <c16:uniqueId val="{0000000B-1368-4F60-BE03-76FDE7EC069C}"/>
                </c:ext>
              </c:extLst>
            </c:dLbl>
            <c:spPr>
              <a:solidFill>
                <a:srgbClr val="FFFFFF"/>
              </a:solidFill>
              <a:ln w="25400">
                <a:noFill/>
              </a:ln>
            </c:spPr>
            <c:txPr>
              <a:bodyPr wrap="square" lIns="38100" tIns="19050" rIns="38100" bIns="19050" anchor="ctr">
                <a:spAutoFit/>
              </a:bodyPr>
              <a:lstStyle/>
              <a:p>
                <a:pPr>
                  <a:defRPr sz="875"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開設時期!$A$4:$A$10</c:f>
              <c:strCache>
                <c:ptCount val="7"/>
                <c:pt idx="0">
                  <c:v>平成27年</c:v>
                </c:pt>
                <c:pt idx="1">
                  <c:v>28年</c:v>
                </c:pt>
                <c:pt idx="2">
                  <c:v>29年</c:v>
                </c:pt>
                <c:pt idx="3">
                  <c:v>30年</c:v>
                </c:pt>
                <c:pt idx="4">
                  <c:v>令和元年</c:v>
                </c:pt>
                <c:pt idx="5">
                  <c:v>２年</c:v>
                </c:pt>
                <c:pt idx="6">
                  <c:v>３年</c:v>
                </c:pt>
              </c:strCache>
            </c:strRef>
          </c:cat>
          <c:val>
            <c:numRef>
              <c:f>開設時期!$B$4:$B$10</c:f>
              <c:numCache>
                <c:formatCode>_(* #,##0_);_(* \(#,##0\);_(* "-"_);_(@_)</c:formatCode>
                <c:ptCount val="7"/>
                <c:pt idx="0">
                  <c:v>71</c:v>
                </c:pt>
                <c:pt idx="1">
                  <c:v>65</c:v>
                </c:pt>
                <c:pt idx="2">
                  <c:v>54</c:v>
                </c:pt>
                <c:pt idx="3">
                  <c:v>57</c:v>
                </c:pt>
                <c:pt idx="4">
                  <c:v>59</c:v>
                </c:pt>
                <c:pt idx="5">
                  <c:v>86</c:v>
                </c:pt>
                <c:pt idx="6">
                  <c:v>29</c:v>
                </c:pt>
              </c:numCache>
            </c:numRef>
          </c:val>
          <c:extLst>
            <c:ext xmlns:c16="http://schemas.microsoft.com/office/drawing/2014/chart" uri="{C3380CC4-5D6E-409C-BE32-E72D297353CC}">
              <c16:uniqueId val="{0000000C-1368-4F60-BE03-76FDE7EC069C}"/>
            </c:ext>
          </c:extLst>
        </c:ser>
        <c:ser>
          <c:idx val="1"/>
          <c:order val="1"/>
          <c:tx>
            <c:strRef>
              <c:f>開設時期!$C$3</c:f>
              <c:strCache>
                <c:ptCount val="1"/>
                <c:pt idx="0">
                  <c:v>宿泊業，
飲食
サービス業</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0.19324335798534126"/>
                  <c:y val="-0.5277356103171249"/>
                </c:manualLayout>
              </c:layout>
              <c:tx>
                <c:rich>
                  <a:bodyPr/>
                  <a:lstStyle/>
                  <a:p>
                    <a:pPr>
                      <a:defRPr sz="11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明朝"/>
                        <a:ea typeface="ＭＳ 明朝"/>
                      </a:rPr>
                      <a:t>宿泊業，</a:t>
                    </a:r>
                  </a:p>
                  <a:p>
                    <a:pPr>
                      <a:defRPr sz="11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明朝"/>
                        <a:ea typeface="ＭＳ 明朝"/>
                      </a:rPr>
                      <a:t>飲食サービス業</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68-4F60-BE03-76FDE7EC069C}"/>
                </c:ext>
              </c:extLst>
            </c:dLbl>
            <c:dLbl>
              <c:idx val="1"/>
              <c:delete val="1"/>
              <c:extLst>
                <c:ext xmlns:c15="http://schemas.microsoft.com/office/drawing/2012/chart" uri="{CE6537A1-D6FC-4f65-9D91-7224C49458BB}"/>
                <c:ext xmlns:c16="http://schemas.microsoft.com/office/drawing/2014/chart" uri="{C3380CC4-5D6E-409C-BE32-E72D297353CC}">
                  <c16:uniqueId val="{0000000E-1368-4F60-BE03-76FDE7EC069C}"/>
                </c:ext>
              </c:extLst>
            </c:dLbl>
            <c:dLbl>
              <c:idx val="2"/>
              <c:delete val="1"/>
              <c:extLst>
                <c:ext xmlns:c15="http://schemas.microsoft.com/office/drawing/2012/chart" uri="{CE6537A1-D6FC-4f65-9D91-7224C49458BB}"/>
                <c:ext xmlns:c16="http://schemas.microsoft.com/office/drawing/2014/chart" uri="{C3380CC4-5D6E-409C-BE32-E72D297353CC}">
                  <c16:uniqueId val="{0000000F-1368-4F60-BE03-76FDE7EC069C}"/>
                </c:ext>
              </c:extLst>
            </c:dLbl>
            <c:dLbl>
              <c:idx val="3"/>
              <c:delete val="1"/>
              <c:extLst>
                <c:ext xmlns:c15="http://schemas.microsoft.com/office/drawing/2012/chart" uri="{CE6537A1-D6FC-4f65-9D91-7224C49458BB}"/>
                <c:ext xmlns:c16="http://schemas.microsoft.com/office/drawing/2014/chart" uri="{C3380CC4-5D6E-409C-BE32-E72D297353CC}">
                  <c16:uniqueId val="{00000010-1368-4F60-BE03-76FDE7EC069C}"/>
                </c:ext>
              </c:extLst>
            </c:dLbl>
            <c:dLbl>
              <c:idx val="4"/>
              <c:delete val="1"/>
              <c:extLst>
                <c:ext xmlns:c15="http://schemas.microsoft.com/office/drawing/2012/chart" uri="{CE6537A1-D6FC-4f65-9D91-7224C49458BB}"/>
                <c:ext xmlns:c16="http://schemas.microsoft.com/office/drawing/2014/chart" uri="{C3380CC4-5D6E-409C-BE32-E72D297353CC}">
                  <c16:uniqueId val="{00000011-1368-4F60-BE03-76FDE7EC069C}"/>
                </c:ext>
              </c:extLst>
            </c:dLbl>
            <c:dLbl>
              <c:idx val="5"/>
              <c:delete val="1"/>
              <c:extLst>
                <c:ext xmlns:c15="http://schemas.microsoft.com/office/drawing/2012/chart" uri="{CE6537A1-D6FC-4f65-9D91-7224C49458BB}"/>
                <c:ext xmlns:c16="http://schemas.microsoft.com/office/drawing/2014/chart" uri="{C3380CC4-5D6E-409C-BE32-E72D297353CC}">
                  <c16:uniqueId val="{00000012-1368-4F60-BE03-76FDE7EC069C}"/>
                </c:ext>
              </c:extLst>
            </c:dLbl>
            <c:dLbl>
              <c:idx val="6"/>
              <c:delete val="1"/>
              <c:extLst>
                <c:ext xmlns:c15="http://schemas.microsoft.com/office/drawing/2012/chart" uri="{CE6537A1-D6FC-4f65-9D91-7224C49458BB}"/>
                <c:ext xmlns:c16="http://schemas.microsoft.com/office/drawing/2014/chart" uri="{C3380CC4-5D6E-409C-BE32-E72D297353CC}">
                  <c16:uniqueId val="{00000013-1368-4F60-BE03-76FDE7EC069C}"/>
                </c:ext>
              </c:extLst>
            </c:dLbl>
            <c:dLbl>
              <c:idx val="7"/>
              <c:delete val="1"/>
              <c:extLst>
                <c:ext xmlns:c15="http://schemas.microsoft.com/office/drawing/2012/chart" uri="{CE6537A1-D6FC-4f65-9D91-7224C49458BB}"/>
                <c:ext xmlns:c16="http://schemas.microsoft.com/office/drawing/2014/chart" uri="{C3380CC4-5D6E-409C-BE32-E72D297353CC}">
                  <c16:uniqueId val="{00000014-1368-4F60-BE03-76FDE7EC069C}"/>
                </c:ext>
              </c:extLst>
            </c:dLbl>
            <c:dLbl>
              <c:idx val="8"/>
              <c:delete val="1"/>
              <c:extLst>
                <c:ext xmlns:c15="http://schemas.microsoft.com/office/drawing/2012/chart" uri="{CE6537A1-D6FC-4f65-9D91-7224C49458BB}"/>
                <c:ext xmlns:c16="http://schemas.microsoft.com/office/drawing/2014/chart" uri="{C3380CC4-5D6E-409C-BE32-E72D297353CC}">
                  <c16:uniqueId val="{00000015-1368-4F60-BE03-76FDE7EC069C}"/>
                </c:ext>
              </c:extLst>
            </c:dLbl>
            <c:dLbl>
              <c:idx val="9"/>
              <c:delete val="1"/>
              <c:extLst>
                <c:ext xmlns:c15="http://schemas.microsoft.com/office/drawing/2012/chart" uri="{CE6537A1-D6FC-4f65-9D91-7224C49458BB}"/>
                <c:ext xmlns:c16="http://schemas.microsoft.com/office/drawing/2014/chart" uri="{C3380CC4-5D6E-409C-BE32-E72D297353CC}">
                  <c16:uniqueId val="{00000016-1368-4F60-BE03-76FDE7EC069C}"/>
                </c:ext>
              </c:extLst>
            </c:dLbl>
            <c:dLbl>
              <c:idx val="10"/>
              <c:delete val="1"/>
              <c:extLst>
                <c:ext xmlns:c15="http://schemas.microsoft.com/office/drawing/2012/chart" uri="{CE6537A1-D6FC-4f65-9D91-7224C49458BB}"/>
                <c:ext xmlns:c16="http://schemas.microsoft.com/office/drawing/2014/chart" uri="{C3380CC4-5D6E-409C-BE32-E72D297353CC}">
                  <c16:uniqueId val="{00000017-1368-4F60-BE03-76FDE7EC069C}"/>
                </c:ext>
              </c:extLst>
            </c:dLbl>
            <c:dLbl>
              <c:idx val="11"/>
              <c:delete val="1"/>
              <c:extLst>
                <c:ext xmlns:c15="http://schemas.microsoft.com/office/drawing/2012/chart" uri="{CE6537A1-D6FC-4f65-9D91-7224C49458BB}"/>
                <c:ext xmlns:c16="http://schemas.microsoft.com/office/drawing/2014/chart" uri="{C3380CC4-5D6E-409C-BE32-E72D297353CC}">
                  <c16:uniqueId val="{00000018-1368-4F60-BE03-76FDE7EC06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開設時期!$A$4:$A$10</c:f>
              <c:strCache>
                <c:ptCount val="7"/>
                <c:pt idx="0">
                  <c:v>平成27年</c:v>
                </c:pt>
                <c:pt idx="1">
                  <c:v>28年</c:v>
                </c:pt>
                <c:pt idx="2">
                  <c:v>29年</c:v>
                </c:pt>
                <c:pt idx="3">
                  <c:v>30年</c:v>
                </c:pt>
                <c:pt idx="4">
                  <c:v>令和元年</c:v>
                </c:pt>
                <c:pt idx="5">
                  <c:v>２年</c:v>
                </c:pt>
                <c:pt idx="6">
                  <c:v>３年</c:v>
                </c:pt>
              </c:strCache>
            </c:strRef>
          </c:cat>
          <c:val>
            <c:numRef>
              <c:f>開設時期!$C$4:$C$10</c:f>
              <c:numCache>
                <c:formatCode>_(* #,##0_);_(* \(#,##0\);_(* "-"_);_(@_)</c:formatCode>
                <c:ptCount val="7"/>
                <c:pt idx="0">
                  <c:v>52</c:v>
                </c:pt>
                <c:pt idx="1">
                  <c:v>48</c:v>
                </c:pt>
                <c:pt idx="2">
                  <c:v>41</c:v>
                </c:pt>
                <c:pt idx="3">
                  <c:v>30</c:v>
                </c:pt>
                <c:pt idx="4">
                  <c:v>39</c:v>
                </c:pt>
                <c:pt idx="5">
                  <c:v>27</c:v>
                </c:pt>
                <c:pt idx="6">
                  <c:v>12</c:v>
                </c:pt>
              </c:numCache>
            </c:numRef>
          </c:val>
          <c:extLst>
            <c:ext xmlns:c16="http://schemas.microsoft.com/office/drawing/2014/chart" uri="{C3380CC4-5D6E-409C-BE32-E72D297353CC}">
              <c16:uniqueId val="{00000019-1368-4F60-BE03-76FDE7EC069C}"/>
            </c:ext>
          </c:extLst>
        </c:ser>
        <c:ser>
          <c:idx val="2"/>
          <c:order val="2"/>
          <c:tx>
            <c:strRef>
              <c:f>開設時期!$D$3</c:f>
              <c:strCache>
                <c:ptCount val="1"/>
                <c:pt idx="0">
                  <c:v>生活関連サービス業，娯楽業</c:v>
                </c:pt>
              </c:strCache>
            </c:strRef>
          </c:tx>
          <c:spPr>
            <a:pattFill prst="lgChe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1368-4F60-BE03-76FDE7EC069C}"/>
                </c:ext>
              </c:extLst>
            </c:dLbl>
            <c:dLbl>
              <c:idx val="1"/>
              <c:delete val="1"/>
              <c:extLst>
                <c:ext xmlns:c15="http://schemas.microsoft.com/office/drawing/2012/chart" uri="{CE6537A1-D6FC-4f65-9D91-7224C49458BB}"/>
                <c:ext xmlns:c16="http://schemas.microsoft.com/office/drawing/2014/chart" uri="{C3380CC4-5D6E-409C-BE32-E72D297353CC}">
                  <c16:uniqueId val="{0000001B-1368-4F60-BE03-76FDE7EC069C}"/>
                </c:ext>
              </c:extLst>
            </c:dLbl>
            <c:dLbl>
              <c:idx val="2"/>
              <c:layout>
                <c:manualLayout>
                  <c:x val="5.9533507549617212E-2"/>
                  <c:y val="-0.51426617407827269"/>
                </c:manualLayout>
              </c:layout>
              <c:tx>
                <c:rich>
                  <a:bodyPr/>
                  <a:lstStyle/>
                  <a:p>
                    <a:pPr>
                      <a:defRPr sz="800" b="0" i="0" u="none" strike="noStrike" baseline="0">
                        <a:solidFill>
                          <a:srgbClr val="000000"/>
                        </a:solidFill>
                        <a:latin typeface="ＭＳ 明朝"/>
                        <a:ea typeface="ＭＳ 明朝"/>
                        <a:cs typeface="ＭＳ 明朝"/>
                      </a:defRPr>
                    </a:pPr>
                    <a:r>
                      <a:rPr lang="ja-JP" altLang="en-US"/>
                      <a:t>生活関連サービス業，</a:t>
                    </a:r>
                  </a:p>
                  <a:p>
                    <a:pPr>
                      <a:defRPr sz="800" b="0" i="0" u="none" strike="noStrike" baseline="0">
                        <a:solidFill>
                          <a:srgbClr val="000000"/>
                        </a:solidFill>
                        <a:latin typeface="ＭＳ 明朝"/>
                        <a:ea typeface="ＭＳ 明朝"/>
                        <a:cs typeface="ＭＳ 明朝"/>
                      </a:defRPr>
                    </a:pPr>
                    <a:r>
                      <a:rPr lang="ja-JP" altLang="en-US"/>
                      <a:t>娯楽業</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368-4F60-BE03-76FDE7EC069C}"/>
                </c:ext>
              </c:extLst>
            </c:dLbl>
            <c:dLbl>
              <c:idx val="3"/>
              <c:delete val="1"/>
              <c:extLst>
                <c:ext xmlns:c15="http://schemas.microsoft.com/office/drawing/2012/chart" uri="{CE6537A1-D6FC-4f65-9D91-7224C49458BB}"/>
                <c:ext xmlns:c16="http://schemas.microsoft.com/office/drawing/2014/chart" uri="{C3380CC4-5D6E-409C-BE32-E72D297353CC}">
                  <c16:uniqueId val="{0000001D-1368-4F60-BE03-76FDE7EC069C}"/>
                </c:ext>
              </c:extLst>
            </c:dLbl>
            <c:dLbl>
              <c:idx val="4"/>
              <c:delete val="1"/>
              <c:extLst>
                <c:ext xmlns:c15="http://schemas.microsoft.com/office/drawing/2012/chart" uri="{CE6537A1-D6FC-4f65-9D91-7224C49458BB}"/>
                <c:ext xmlns:c16="http://schemas.microsoft.com/office/drawing/2014/chart" uri="{C3380CC4-5D6E-409C-BE32-E72D297353CC}">
                  <c16:uniqueId val="{0000001E-1368-4F60-BE03-76FDE7EC069C}"/>
                </c:ext>
              </c:extLst>
            </c:dLbl>
            <c:dLbl>
              <c:idx val="5"/>
              <c:delete val="1"/>
              <c:extLst>
                <c:ext xmlns:c15="http://schemas.microsoft.com/office/drawing/2012/chart" uri="{CE6537A1-D6FC-4f65-9D91-7224C49458BB}"/>
                <c:ext xmlns:c16="http://schemas.microsoft.com/office/drawing/2014/chart" uri="{C3380CC4-5D6E-409C-BE32-E72D297353CC}">
                  <c16:uniqueId val="{0000001F-1368-4F60-BE03-76FDE7EC069C}"/>
                </c:ext>
              </c:extLst>
            </c:dLbl>
            <c:dLbl>
              <c:idx val="6"/>
              <c:delete val="1"/>
              <c:extLst>
                <c:ext xmlns:c15="http://schemas.microsoft.com/office/drawing/2012/chart" uri="{CE6537A1-D6FC-4f65-9D91-7224C49458BB}"/>
                <c:ext xmlns:c16="http://schemas.microsoft.com/office/drawing/2014/chart" uri="{C3380CC4-5D6E-409C-BE32-E72D297353CC}">
                  <c16:uniqueId val="{00000020-1368-4F60-BE03-76FDE7EC069C}"/>
                </c:ext>
              </c:extLst>
            </c:dLbl>
            <c:dLbl>
              <c:idx val="7"/>
              <c:delete val="1"/>
              <c:extLst>
                <c:ext xmlns:c15="http://schemas.microsoft.com/office/drawing/2012/chart" uri="{CE6537A1-D6FC-4f65-9D91-7224C49458BB}"/>
                <c:ext xmlns:c16="http://schemas.microsoft.com/office/drawing/2014/chart" uri="{C3380CC4-5D6E-409C-BE32-E72D297353CC}">
                  <c16:uniqueId val="{00000021-1368-4F60-BE03-76FDE7EC069C}"/>
                </c:ext>
              </c:extLst>
            </c:dLbl>
            <c:dLbl>
              <c:idx val="8"/>
              <c:delete val="1"/>
              <c:extLst>
                <c:ext xmlns:c15="http://schemas.microsoft.com/office/drawing/2012/chart" uri="{CE6537A1-D6FC-4f65-9D91-7224C49458BB}"/>
                <c:ext xmlns:c16="http://schemas.microsoft.com/office/drawing/2014/chart" uri="{C3380CC4-5D6E-409C-BE32-E72D297353CC}">
                  <c16:uniqueId val="{00000022-1368-4F60-BE03-76FDE7EC069C}"/>
                </c:ext>
              </c:extLst>
            </c:dLbl>
            <c:dLbl>
              <c:idx val="9"/>
              <c:delete val="1"/>
              <c:extLst>
                <c:ext xmlns:c15="http://schemas.microsoft.com/office/drawing/2012/chart" uri="{CE6537A1-D6FC-4f65-9D91-7224C49458BB}"/>
                <c:ext xmlns:c16="http://schemas.microsoft.com/office/drawing/2014/chart" uri="{C3380CC4-5D6E-409C-BE32-E72D297353CC}">
                  <c16:uniqueId val="{00000023-1368-4F60-BE03-76FDE7EC069C}"/>
                </c:ext>
              </c:extLst>
            </c:dLbl>
            <c:dLbl>
              <c:idx val="10"/>
              <c:delete val="1"/>
              <c:extLst>
                <c:ext xmlns:c15="http://schemas.microsoft.com/office/drawing/2012/chart" uri="{CE6537A1-D6FC-4f65-9D91-7224C49458BB}"/>
                <c:ext xmlns:c16="http://schemas.microsoft.com/office/drawing/2014/chart" uri="{C3380CC4-5D6E-409C-BE32-E72D297353CC}">
                  <c16:uniqueId val="{00000024-1368-4F60-BE03-76FDE7EC069C}"/>
                </c:ext>
              </c:extLst>
            </c:dLbl>
            <c:dLbl>
              <c:idx val="11"/>
              <c:delete val="1"/>
              <c:extLst>
                <c:ext xmlns:c15="http://schemas.microsoft.com/office/drawing/2012/chart" uri="{CE6537A1-D6FC-4f65-9D91-7224C49458BB}"/>
                <c:ext xmlns:c16="http://schemas.microsoft.com/office/drawing/2014/chart" uri="{C3380CC4-5D6E-409C-BE32-E72D297353CC}">
                  <c16:uniqueId val="{00000025-1368-4F60-BE03-76FDE7EC06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開設時期!$A$4:$A$10</c:f>
              <c:strCache>
                <c:ptCount val="7"/>
                <c:pt idx="0">
                  <c:v>平成27年</c:v>
                </c:pt>
                <c:pt idx="1">
                  <c:v>28年</c:v>
                </c:pt>
                <c:pt idx="2">
                  <c:v>29年</c:v>
                </c:pt>
                <c:pt idx="3">
                  <c:v>30年</c:v>
                </c:pt>
                <c:pt idx="4">
                  <c:v>令和元年</c:v>
                </c:pt>
                <c:pt idx="5">
                  <c:v>２年</c:v>
                </c:pt>
                <c:pt idx="6">
                  <c:v>３年</c:v>
                </c:pt>
              </c:strCache>
            </c:strRef>
          </c:cat>
          <c:val>
            <c:numRef>
              <c:f>開設時期!$D$4:$D$10</c:f>
              <c:numCache>
                <c:formatCode>_(* #,##0_);_(* \(#,##0\);_(* "-"_);_(@_)</c:formatCode>
                <c:ptCount val="7"/>
                <c:pt idx="0">
                  <c:v>29</c:v>
                </c:pt>
                <c:pt idx="1">
                  <c:v>27</c:v>
                </c:pt>
                <c:pt idx="2">
                  <c:v>36</c:v>
                </c:pt>
                <c:pt idx="3">
                  <c:v>18</c:v>
                </c:pt>
                <c:pt idx="4">
                  <c:v>26</c:v>
                </c:pt>
                <c:pt idx="5">
                  <c:v>30</c:v>
                </c:pt>
                <c:pt idx="6">
                  <c:v>20</c:v>
                </c:pt>
              </c:numCache>
            </c:numRef>
          </c:val>
          <c:extLst>
            <c:ext xmlns:c16="http://schemas.microsoft.com/office/drawing/2014/chart" uri="{C3380CC4-5D6E-409C-BE32-E72D297353CC}">
              <c16:uniqueId val="{00000026-1368-4F60-BE03-76FDE7EC069C}"/>
            </c:ext>
          </c:extLst>
        </c:ser>
        <c:ser>
          <c:idx val="3"/>
          <c:order val="3"/>
          <c:tx>
            <c:strRef>
              <c:f>開設時期!$E$3</c:f>
              <c:strCache>
                <c:ptCount val="1"/>
                <c:pt idx="0">
                  <c:v>建設業</c:v>
                </c:pt>
              </c:strCache>
            </c:strRef>
          </c:tx>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0.44537903582391564"/>
                  <c:y val="-0.2574224507691556"/>
                </c:manualLayout>
              </c:layout>
              <c:spPr>
                <a:noFill/>
                <a:ln w="25400">
                  <a:noFill/>
                </a:ln>
              </c:spPr>
              <c:txPr>
                <a:bodyPr/>
                <a:lstStyle/>
                <a:p>
                  <a:pPr>
                    <a:defRPr sz="800" b="0" i="0" u="none" strike="noStrike" baseline="0">
                      <a:solidFill>
                        <a:srgbClr val="000000"/>
                      </a:solidFill>
                      <a:latin typeface="ＭＳ 明朝"/>
                      <a:ea typeface="ＭＳ 明朝"/>
                      <a:cs typeface="ＭＳ 明朝"/>
                    </a:defRPr>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1368-4F60-BE03-76FDE7EC069C}"/>
                </c:ext>
              </c:extLst>
            </c:dLbl>
            <c:dLbl>
              <c:idx val="1"/>
              <c:delete val="1"/>
              <c:extLst>
                <c:ext xmlns:c15="http://schemas.microsoft.com/office/drawing/2012/chart" uri="{CE6537A1-D6FC-4f65-9D91-7224C49458BB}"/>
                <c:ext xmlns:c16="http://schemas.microsoft.com/office/drawing/2014/chart" uri="{C3380CC4-5D6E-409C-BE32-E72D297353CC}">
                  <c16:uniqueId val="{00000028-1368-4F60-BE03-76FDE7EC069C}"/>
                </c:ext>
              </c:extLst>
            </c:dLbl>
            <c:dLbl>
              <c:idx val="2"/>
              <c:delete val="1"/>
              <c:extLst>
                <c:ext xmlns:c15="http://schemas.microsoft.com/office/drawing/2012/chart" uri="{CE6537A1-D6FC-4f65-9D91-7224C49458BB}"/>
                <c:ext xmlns:c16="http://schemas.microsoft.com/office/drawing/2014/chart" uri="{C3380CC4-5D6E-409C-BE32-E72D297353CC}">
                  <c16:uniqueId val="{00000029-1368-4F60-BE03-76FDE7EC069C}"/>
                </c:ext>
              </c:extLst>
            </c:dLbl>
            <c:dLbl>
              <c:idx val="3"/>
              <c:delete val="1"/>
              <c:extLst>
                <c:ext xmlns:c15="http://schemas.microsoft.com/office/drawing/2012/chart" uri="{CE6537A1-D6FC-4f65-9D91-7224C49458BB}"/>
                <c:ext xmlns:c16="http://schemas.microsoft.com/office/drawing/2014/chart" uri="{C3380CC4-5D6E-409C-BE32-E72D297353CC}">
                  <c16:uniqueId val="{0000002A-1368-4F60-BE03-76FDE7EC069C}"/>
                </c:ext>
              </c:extLst>
            </c:dLbl>
            <c:dLbl>
              <c:idx val="4"/>
              <c:delete val="1"/>
              <c:extLst>
                <c:ext xmlns:c15="http://schemas.microsoft.com/office/drawing/2012/chart" uri="{CE6537A1-D6FC-4f65-9D91-7224C49458BB}"/>
                <c:ext xmlns:c16="http://schemas.microsoft.com/office/drawing/2014/chart" uri="{C3380CC4-5D6E-409C-BE32-E72D297353CC}">
                  <c16:uniqueId val="{0000002B-1368-4F60-BE03-76FDE7EC069C}"/>
                </c:ext>
              </c:extLst>
            </c:dLbl>
            <c:dLbl>
              <c:idx val="5"/>
              <c:delete val="1"/>
              <c:extLst>
                <c:ext xmlns:c15="http://schemas.microsoft.com/office/drawing/2012/chart" uri="{CE6537A1-D6FC-4f65-9D91-7224C49458BB}"/>
                <c:ext xmlns:c16="http://schemas.microsoft.com/office/drawing/2014/chart" uri="{C3380CC4-5D6E-409C-BE32-E72D297353CC}">
                  <c16:uniqueId val="{0000002C-1368-4F60-BE03-76FDE7EC069C}"/>
                </c:ext>
              </c:extLst>
            </c:dLbl>
            <c:dLbl>
              <c:idx val="6"/>
              <c:delete val="1"/>
              <c:extLst>
                <c:ext xmlns:c15="http://schemas.microsoft.com/office/drawing/2012/chart" uri="{CE6537A1-D6FC-4f65-9D91-7224C49458BB}"/>
                <c:ext xmlns:c16="http://schemas.microsoft.com/office/drawing/2014/chart" uri="{C3380CC4-5D6E-409C-BE32-E72D297353CC}">
                  <c16:uniqueId val="{0000002D-1368-4F60-BE03-76FDE7EC069C}"/>
                </c:ext>
              </c:extLst>
            </c:dLbl>
            <c:dLbl>
              <c:idx val="7"/>
              <c:delete val="1"/>
              <c:extLst>
                <c:ext xmlns:c15="http://schemas.microsoft.com/office/drawing/2012/chart" uri="{CE6537A1-D6FC-4f65-9D91-7224C49458BB}"/>
                <c:ext xmlns:c16="http://schemas.microsoft.com/office/drawing/2014/chart" uri="{C3380CC4-5D6E-409C-BE32-E72D297353CC}">
                  <c16:uniqueId val="{0000002E-1368-4F60-BE03-76FDE7EC069C}"/>
                </c:ext>
              </c:extLst>
            </c:dLbl>
            <c:dLbl>
              <c:idx val="8"/>
              <c:delete val="1"/>
              <c:extLst>
                <c:ext xmlns:c15="http://schemas.microsoft.com/office/drawing/2012/chart" uri="{CE6537A1-D6FC-4f65-9D91-7224C49458BB}"/>
                <c:ext xmlns:c16="http://schemas.microsoft.com/office/drawing/2014/chart" uri="{C3380CC4-5D6E-409C-BE32-E72D297353CC}">
                  <c16:uniqueId val="{0000002F-1368-4F60-BE03-76FDE7EC069C}"/>
                </c:ext>
              </c:extLst>
            </c:dLbl>
            <c:dLbl>
              <c:idx val="9"/>
              <c:delete val="1"/>
              <c:extLst>
                <c:ext xmlns:c15="http://schemas.microsoft.com/office/drawing/2012/chart" uri="{CE6537A1-D6FC-4f65-9D91-7224C49458BB}"/>
                <c:ext xmlns:c16="http://schemas.microsoft.com/office/drawing/2014/chart" uri="{C3380CC4-5D6E-409C-BE32-E72D297353CC}">
                  <c16:uniqueId val="{00000030-1368-4F60-BE03-76FDE7EC069C}"/>
                </c:ext>
              </c:extLst>
            </c:dLbl>
            <c:dLbl>
              <c:idx val="10"/>
              <c:delete val="1"/>
              <c:extLst>
                <c:ext xmlns:c15="http://schemas.microsoft.com/office/drawing/2012/chart" uri="{CE6537A1-D6FC-4f65-9D91-7224C49458BB}"/>
                <c:ext xmlns:c16="http://schemas.microsoft.com/office/drawing/2014/chart" uri="{C3380CC4-5D6E-409C-BE32-E72D297353CC}">
                  <c16:uniqueId val="{00000031-1368-4F60-BE03-76FDE7EC069C}"/>
                </c:ext>
              </c:extLst>
            </c:dLbl>
            <c:dLbl>
              <c:idx val="11"/>
              <c:delete val="1"/>
              <c:extLst>
                <c:ext xmlns:c15="http://schemas.microsoft.com/office/drawing/2012/chart" uri="{CE6537A1-D6FC-4f65-9D91-7224C49458BB}"/>
                <c:ext xmlns:c16="http://schemas.microsoft.com/office/drawing/2014/chart" uri="{C3380CC4-5D6E-409C-BE32-E72D297353CC}">
                  <c16:uniqueId val="{00000032-1368-4F60-BE03-76FDE7EC06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開設時期!$A$4:$A$10</c:f>
              <c:strCache>
                <c:ptCount val="7"/>
                <c:pt idx="0">
                  <c:v>平成27年</c:v>
                </c:pt>
                <c:pt idx="1">
                  <c:v>28年</c:v>
                </c:pt>
                <c:pt idx="2">
                  <c:v>29年</c:v>
                </c:pt>
                <c:pt idx="3">
                  <c:v>30年</c:v>
                </c:pt>
                <c:pt idx="4">
                  <c:v>令和元年</c:v>
                </c:pt>
                <c:pt idx="5">
                  <c:v>２年</c:v>
                </c:pt>
                <c:pt idx="6">
                  <c:v>３年</c:v>
                </c:pt>
              </c:strCache>
            </c:strRef>
          </c:cat>
          <c:val>
            <c:numRef>
              <c:f>開設時期!$E$4:$E$10</c:f>
              <c:numCache>
                <c:formatCode>_(* #,##0_);_(* \(#,##0\);_(* "-"_);_(@_)</c:formatCode>
                <c:ptCount val="7"/>
                <c:pt idx="0">
                  <c:v>31</c:v>
                </c:pt>
                <c:pt idx="1">
                  <c:v>21</c:v>
                </c:pt>
                <c:pt idx="2">
                  <c:v>21</c:v>
                </c:pt>
                <c:pt idx="3">
                  <c:v>26</c:v>
                </c:pt>
                <c:pt idx="4">
                  <c:v>15</c:v>
                </c:pt>
                <c:pt idx="5">
                  <c:v>19</c:v>
                </c:pt>
                <c:pt idx="6">
                  <c:v>10</c:v>
                </c:pt>
              </c:numCache>
            </c:numRef>
          </c:val>
          <c:extLst>
            <c:ext xmlns:c16="http://schemas.microsoft.com/office/drawing/2014/chart" uri="{C3380CC4-5D6E-409C-BE32-E72D297353CC}">
              <c16:uniqueId val="{00000033-1368-4F60-BE03-76FDE7EC069C}"/>
            </c:ext>
          </c:extLst>
        </c:ser>
        <c:ser>
          <c:idx val="4"/>
          <c:order val="4"/>
          <c:tx>
            <c:strRef>
              <c:f>開設時期!$F$3</c:f>
              <c:strCache>
                <c:ptCount val="1"/>
                <c:pt idx="0">
                  <c:v>医療,福祉</c:v>
                </c:pt>
              </c:strCache>
            </c:strRef>
          </c:tx>
          <c:spPr>
            <a:pattFill prst="divo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0.56549702793059664"/>
                  <c:y val="-0.25960584001724041"/>
                </c:manualLayout>
              </c:layout>
              <c:spPr>
                <a:noFill/>
                <a:ln w="25400">
                  <a:noFill/>
                </a:ln>
              </c:spPr>
              <c:txPr>
                <a:bodyPr/>
                <a:lstStyle/>
                <a:p>
                  <a:pPr>
                    <a:defRPr sz="800" b="0" i="0" u="none" strike="noStrike" baseline="0">
                      <a:solidFill>
                        <a:srgbClr val="000000"/>
                      </a:solidFill>
                      <a:latin typeface="ＭＳ 明朝"/>
                      <a:ea typeface="ＭＳ 明朝"/>
                      <a:cs typeface="ＭＳ 明朝"/>
                    </a:defRPr>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4-1368-4F60-BE03-76FDE7EC069C}"/>
                </c:ext>
              </c:extLst>
            </c:dLbl>
            <c:dLbl>
              <c:idx val="1"/>
              <c:delete val="1"/>
              <c:extLst>
                <c:ext xmlns:c15="http://schemas.microsoft.com/office/drawing/2012/chart" uri="{CE6537A1-D6FC-4f65-9D91-7224C49458BB}"/>
                <c:ext xmlns:c16="http://schemas.microsoft.com/office/drawing/2014/chart" uri="{C3380CC4-5D6E-409C-BE32-E72D297353CC}">
                  <c16:uniqueId val="{00000035-1368-4F60-BE03-76FDE7EC069C}"/>
                </c:ext>
              </c:extLst>
            </c:dLbl>
            <c:dLbl>
              <c:idx val="2"/>
              <c:delete val="1"/>
              <c:extLst>
                <c:ext xmlns:c15="http://schemas.microsoft.com/office/drawing/2012/chart" uri="{CE6537A1-D6FC-4f65-9D91-7224C49458BB}"/>
                <c:ext xmlns:c16="http://schemas.microsoft.com/office/drawing/2014/chart" uri="{C3380CC4-5D6E-409C-BE32-E72D297353CC}">
                  <c16:uniqueId val="{00000036-1368-4F60-BE03-76FDE7EC069C}"/>
                </c:ext>
              </c:extLst>
            </c:dLbl>
            <c:dLbl>
              <c:idx val="3"/>
              <c:delete val="1"/>
              <c:extLst>
                <c:ext xmlns:c15="http://schemas.microsoft.com/office/drawing/2012/chart" uri="{CE6537A1-D6FC-4f65-9D91-7224C49458BB}"/>
                <c:ext xmlns:c16="http://schemas.microsoft.com/office/drawing/2014/chart" uri="{C3380CC4-5D6E-409C-BE32-E72D297353CC}">
                  <c16:uniqueId val="{00000037-1368-4F60-BE03-76FDE7EC069C}"/>
                </c:ext>
              </c:extLst>
            </c:dLbl>
            <c:dLbl>
              <c:idx val="4"/>
              <c:delete val="1"/>
              <c:extLst>
                <c:ext xmlns:c15="http://schemas.microsoft.com/office/drawing/2012/chart" uri="{CE6537A1-D6FC-4f65-9D91-7224C49458BB}"/>
                <c:ext xmlns:c16="http://schemas.microsoft.com/office/drawing/2014/chart" uri="{C3380CC4-5D6E-409C-BE32-E72D297353CC}">
                  <c16:uniqueId val="{00000038-1368-4F60-BE03-76FDE7EC069C}"/>
                </c:ext>
              </c:extLst>
            </c:dLbl>
            <c:dLbl>
              <c:idx val="5"/>
              <c:delete val="1"/>
              <c:extLst>
                <c:ext xmlns:c15="http://schemas.microsoft.com/office/drawing/2012/chart" uri="{CE6537A1-D6FC-4f65-9D91-7224C49458BB}"/>
                <c:ext xmlns:c16="http://schemas.microsoft.com/office/drawing/2014/chart" uri="{C3380CC4-5D6E-409C-BE32-E72D297353CC}">
                  <c16:uniqueId val="{00000039-1368-4F60-BE03-76FDE7EC069C}"/>
                </c:ext>
              </c:extLst>
            </c:dLbl>
            <c:dLbl>
              <c:idx val="6"/>
              <c:delete val="1"/>
              <c:extLst>
                <c:ext xmlns:c15="http://schemas.microsoft.com/office/drawing/2012/chart" uri="{CE6537A1-D6FC-4f65-9D91-7224C49458BB}"/>
                <c:ext xmlns:c16="http://schemas.microsoft.com/office/drawing/2014/chart" uri="{C3380CC4-5D6E-409C-BE32-E72D297353CC}">
                  <c16:uniqueId val="{0000003A-1368-4F60-BE03-76FDE7EC069C}"/>
                </c:ext>
              </c:extLst>
            </c:dLbl>
            <c:dLbl>
              <c:idx val="7"/>
              <c:delete val="1"/>
              <c:extLst>
                <c:ext xmlns:c15="http://schemas.microsoft.com/office/drawing/2012/chart" uri="{CE6537A1-D6FC-4f65-9D91-7224C49458BB}"/>
                <c:ext xmlns:c16="http://schemas.microsoft.com/office/drawing/2014/chart" uri="{C3380CC4-5D6E-409C-BE32-E72D297353CC}">
                  <c16:uniqueId val="{0000003B-1368-4F60-BE03-76FDE7EC069C}"/>
                </c:ext>
              </c:extLst>
            </c:dLbl>
            <c:dLbl>
              <c:idx val="8"/>
              <c:delete val="1"/>
              <c:extLst>
                <c:ext xmlns:c15="http://schemas.microsoft.com/office/drawing/2012/chart" uri="{CE6537A1-D6FC-4f65-9D91-7224C49458BB}"/>
                <c:ext xmlns:c16="http://schemas.microsoft.com/office/drawing/2014/chart" uri="{C3380CC4-5D6E-409C-BE32-E72D297353CC}">
                  <c16:uniqueId val="{0000003C-1368-4F60-BE03-76FDE7EC069C}"/>
                </c:ext>
              </c:extLst>
            </c:dLbl>
            <c:dLbl>
              <c:idx val="9"/>
              <c:delete val="1"/>
              <c:extLst>
                <c:ext xmlns:c15="http://schemas.microsoft.com/office/drawing/2012/chart" uri="{CE6537A1-D6FC-4f65-9D91-7224C49458BB}"/>
                <c:ext xmlns:c16="http://schemas.microsoft.com/office/drawing/2014/chart" uri="{C3380CC4-5D6E-409C-BE32-E72D297353CC}">
                  <c16:uniqueId val="{0000003D-1368-4F60-BE03-76FDE7EC069C}"/>
                </c:ext>
              </c:extLst>
            </c:dLbl>
            <c:dLbl>
              <c:idx val="10"/>
              <c:delete val="1"/>
              <c:extLst>
                <c:ext xmlns:c15="http://schemas.microsoft.com/office/drawing/2012/chart" uri="{CE6537A1-D6FC-4f65-9D91-7224C49458BB}"/>
                <c:ext xmlns:c16="http://schemas.microsoft.com/office/drawing/2014/chart" uri="{C3380CC4-5D6E-409C-BE32-E72D297353CC}">
                  <c16:uniqueId val="{0000003E-1368-4F60-BE03-76FDE7EC069C}"/>
                </c:ext>
              </c:extLst>
            </c:dLbl>
            <c:dLbl>
              <c:idx val="11"/>
              <c:delete val="1"/>
              <c:extLst>
                <c:ext xmlns:c15="http://schemas.microsoft.com/office/drawing/2012/chart" uri="{CE6537A1-D6FC-4f65-9D91-7224C49458BB}"/>
                <c:ext xmlns:c16="http://schemas.microsoft.com/office/drawing/2014/chart" uri="{C3380CC4-5D6E-409C-BE32-E72D297353CC}">
                  <c16:uniqueId val="{0000003F-1368-4F60-BE03-76FDE7EC06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開設時期!$A$4:$A$10</c:f>
              <c:strCache>
                <c:ptCount val="7"/>
                <c:pt idx="0">
                  <c:v>平成27年</c:v>
                </c:pt>
                <c:pt idx="1">
                  <c:v>28年</c:v>
                </c:pt>
                <c:pt idx="2">
                  <c:v>29年</c:v>
                </c:pt>
                <c:pt idx="3">
                  <c:v>30年</c:v>
                </c:pt>
                <c:pt idx="4">
                  <c:v>令和元年</c:v>
                </c:pt>
                <c:pt idx="5">
                  <c:v>２年</c:v>
                </c:pt>
                <c:pt idx="6">
                  <c:v>３年</c:v>
                </c:pt>
              </c:strCache>
            </c:strRef>
          </c:cat>
          <c:val>
            <c:numRef>
              <c:f>開設時期!$F$4:$F$10</c:f>
              <c:numCache>
                <c:formatCode>_(* #,##0_);_(* \(#,##0\);_(* "-"_);_(@_)</c:formatCode>
                <c:ptCount val="7"/>
                <c:pt idx="0">
                  <c:v>50</c:v>
                </c:pt>
                <c:pt idx="1">
                  <c:v>36</c:v>
                </c:pt>
                <c:pt idx="2">
                  <c:v>30</c:v>
                </c:pt>
                <c:pt idx="3">
                  <c:v>25</c:v>
                </c:pt>
                <c:pt idx="4">
                  <c:v>33</c:v>
                </c:pt>
                <c:pt idx="5">
                  <c:v>35</c:v>
                </c:pt>
                <c:pt idx="6">
                  <c:v>18</c:v>
                </c:pt>
              </c:numCache>
            </c:numRef>
          </c:val>
          <c:extLst>
            <c:ext xmlns:c16="http://schemas.microsoft.com/office/drawing/2014/chart" uri="{C3380CC4-5D6E-409C-BE32-E72D297353CC}">
              <c16:uniqueId val="{00000040-1368-4F60-BE03-76FDE7EC069C}"/>
            </c:ext>
          </c:extLst>
        </c:ser>
        <c:ser>
          <c:idx val="5"/>
          <c:order val="5"/>
          <c:tx>
            <c:strRef>
              <c:f>開設時期!$G$3</c:f>
              <c:strCache>
                <c:ptCount val="1"/>
                <c:pt idx="0">
                  <c:v>製造業</c:v>
                </c:pt>
              </c:strCache>
            </c:strRef>
          </c:tx>
          <c:spPr>
            <a:pattFill prst="ltVert">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0.60363844592913196"/>
                  <c:y val="-0.22747836799061377"/>
                </c:manualLayout>
              </c:layout>
              <c:spPr>
                <a:noFill/>
                <a:ln w="25400">
                  <a:noFill/>
                </a:ln>
              </c:spPr>
              <c:txPr>
                <a:bodyPr/>
                <a:lstStyle/>
                <a:p>
                  <a:pPr>
                    <a:defRPr sz="800" b="0" i="0" u="none" strike="noStrike" baseline="0">
                      <a:solidFill>
                        <a:srgbClr val="000000"/>
                      </a:solidFill>
                      <a:latin typeface="ＭＳ 明朝"/>
                      <a:ea typeface="ＭＳ 明朝"/>
                      <a:cs typeface="ＭＳ 明朝"/>
                    </a:defRPr>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1368-4F60-BE03-76FDE7EC069C}"/>
                </c:ext>
              </c:extLst>
            </c:dLbl>
            <c:dLbl>
              <c:idx val="1"/>
              <c:delete val="1"/>
              <c:extLst>
                <c:ext xmlns:c15="http://schemas.microsoft.com/office/drawing/2012/chart" uri="{CE6537A1-D6FC-4f65-9D91-7224C49458BB}"/>
                <c:ext xmlns:c16="http://schemas.microsoft.com/office/drawing/2014/chart" uri="{C3380CC4-5D6E-409C-BE32-E72D297353CC}">
                  <c16:uniqueId val="{00000042-1368-4F60-BE03-76FDE7EC069C}"/>
                </c:ext>
              </c:extLst>
            </c:dLbl>
            <c:dLbl>
              <c:idx val="2"/>
              <c:delete val="1"/>
              <c:extLst>
                <c:ext xmlns:c15="http://schemas.microsoft.com/office/drawing/2012/chart" uri="{CE6537A1-D6FC-4f65-9D91-7224C49458BB}"/>
                <c:ext xmlns:c16="http://schemas.microsoft.com/office/drawing/2014/chart" uri="{C3380CC4-5D6E-409C-BE32-E72D297353CC}">
                  <c16:uniqueId val="{00000043-1368-4F60-BE03-76FDE7EC069C}"/>
                </c:ext>
              </c:extLst>
            </c:dLbl>
            <c:dLbl>
              <c:idx val="3"/>
              <c:delete val="1"/>
              <c:extLst>
                <c:ext xmlns:c15="http://schemas.microsoft.com/office/drawing/2012/chart" uri="{CE6537A1-D6FC-4f65-9D91-7224C49458BB}"/>
                <c:ext xmlns:c16="http://schemas.microsoft.com/office/drawing/2014/chart" uri="{C3380CC4-5D6E-409C-BE32-E72D297353CC}">
                  <c16:uniqueId val="{00000044-1368-4F60-BE03-76FDE7EC069C}"/>
                </c:ext>
              </c:extLst>
            </c:dLbl>
            <c:dLbl>
              <c:idx val="4"/>
              <c:delete val="1"/>
              <c:extLst>
                <c:ext xmlns:c15="http://schemas.microsoft.com/office/drawing/2012/chart" uri="{CE6537A1-D6FC-4f65-9D91-7224C49458BB}"/>
                <c:ext xmlns:c16="http://schemas.microsoft.com/office/drawing/2014/chart" uri="{C3380CC4-5D6E-409C-BE32-E72D297353CC}">
                  <c16:uniqueId val="{00000045-1368-4F60-BE03-76FDE7EC069C}"/>
                </c:ext>
              </c:extLst>
            </c:dLbl>
            <c:dLbl>
              <c:idx val="5"/>
              <c:delete val="1"/>
              <c:extLst>
                <c:ext xmlns:c15="http://schemas.microsoft.com/office/drawing/2012/chart" uri="{CE6537A1-D6FC-4f65-9D91-7224C49458BB}"/>
                <c:ext xmlns:c16="http://schemas.microsoft.com/office/drawing/2014/chart" uri="{C3380CC4-5D6E-409C-BE32-E72D297353CC}">
                  <c16:uniqueId val="{00000046-1368-4F60-BE03-76FDE7EC069C}"/>
                </c:ext>
              </c:extLst>
            </c:dLbl>
            <c:dLbl>
              <c:idx val="6"/>
              <c:delete val="1"/>
              <c:extLst>
                <c:ext xmlns:c15="http://schemas.microsoft.com/office/drawing/2012/chart" uri="{CE6537A1-D6FC-4f65-9D91-7224C49458BB}"/>
                <c:ext xmlns:c16="http://schemas.microsoft.com/office/drawing/2014/chart" uri="{C3380CC4-5D6E-409C-BE32-E72D297353CC}">
                  <c16:uniqueId val="{00000047-1368-4F60-BE03-76FDE7EC069C}"/>
                </c:ext>
              </c:extLst>
            </c:dLbl>
            <c:dLbl>
              <c:idx val="7"/>
              <c:delete val="1"/>
              <c:extLst>
                <c:ext xmlns:c15="http://schemas.microsoft.com/office/drawing/2012/chart" uri="{CE6537A1-D6FC-4f65-9D91-7224C49458BB}"/>
                <c:ext xmlns:c16="http://schemas.microsoft.com/office/drawing/2014/chart" uri="{C3380CC4-5D6E-409C-BE32-E72D297353CC}">
                  <c16:uniqueId val="{00000048-1368-4F60-BE03-76FDE7EC069C}"/>
                </c:ext>
              </c:extLst>
            </c:dLbl>
            <c:dLbl>
              <c:idx val="8"/>
              <c:delete val="1"/>
              <c:extLst>
                <c:ext xmlns:c15="http://schemas.microsoft.com/office/drawing/2012/chart" uri="{CE6537A1-D6FC-4f65-9D91-7224C49458BB}"/>
                <c:ext xmlns:c16="http://schemas.microsoft.com/office/drawing/2014/chart" uri="{C3380CC4-5D6E-409C-BE32-E72D297353CC}">
                  <c16:uniqueId val="{00000049-1368-4F60-BE03-76FDE7EC069C}"/>
                </c:ext>
              </c:extLst>
            </c:dLbl>
            <c:dLbl>
              <c:idx val="9"/>
              <c:delete val="1"/>
              <c:extLst>
                <c:ext xmlns:c15="http://schemas.microsoft.com/office/drawing/2012/chart" uri="{CE6537A1-D6FC-4f65-9D91-7224C49458BB}"/>
                <c:ext xmlns:c16="http://schemas.microsoft.com/office/drawing/2014/chart" uri="{C3380CC4-5D6E-409C-BE32-E72D297353CC}">
                  <c16:uniqueId val="{0000004A-1368-4F60-BE03-76FDE7EC069C}"/>
                </c:ext>
              </c:extLst>
            </c:dLbl>
            <c:dLbl>
              <c:idx val="10"/>
              <c:delete val="1"/>
              <c:extLst>
                <c:ext xmlns:c15="http://schemas.microsoft.com/office/drawing/2012/chart" uri="{CE6537A1-D6FC-4f65-9D91-7224C49458BB}"/>
                <c:ext xmlns:c16="http://schemas.microsoft.com/office/drawing/2014/chart" uri="{C3380CC4-5D6E-409C-BE32-E72D297353CC}">
                  <c16:uniqueId val="{0000004B-1368-4F60-BE03-76FDE7EC069C}"/>
                </c:ext>
              </c:extLst>
            </c:dLbl>
            <c:dLbl>
              <c:idx val="11"/>
              <c:delete val="1"/>
              <c:extLst>
                <c:ext xmlns:c15="http://schemas.microsoft.com/office/drawing/2012/chart" uri="{CE6537A1-D6FC-4f65-9D91-7224C49458BB}"/>
                <c:ext xmlns:c16="http://schemas.microsoft.com/office/drawing/2014/chart" uri="{C3380CC4-5D6E-409C-BE32-E72D297353CC}">
                  <c16:uniqueId val="{0000004C-1368-4F60-BE03-76FDE7EC06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開設時期!$A$4:$A$10</c:f>
              <c:strCache>
                <c:ptCount val="7"/>
                <c:pt idx="0">
                  <c:v>平成27年</c:v>
                </c:pt>
                <c:pt idx="1">
                  <c:v>28年</c:v>
                </c:pt>
                <c:pt idx="2">
                  <c:v>29年</c:v>
                </c:pt>
                <c:pt idx="3">
                  <c:v>30年</c:v>
                </c:pt>
                <c:pt idx="4">
                  <c:v>令和元年</c:v>
                </c:pt>
                <c:pt idx="5">
                  <c:v>２年</c:v>
                </c:pt>
                <c:pt idx="6">
                  <c:v>３年</c:v>
                </c:pt>
              </c:strCache>
            </c:strRef>
          </c:cat>
          <c:val>
            <c:numRef>
              <c:f>開設時期!$G$4:$G$10</c:f>
              <c:numCache>
                <c:formatCode>_(* #,##0_);_(* \(#,##0\);_(* "-"_);_(@_)</c:formatCode>
                <c:ptCount val="7"/>
                <c:pt idx="0">
                  <c:v>21</c:v>
                </c:pt>
                <c:pt idx="1">
                  <c:v>13</c:v>
                </c:pt>
                <c:pt idx="2">
                  <c:v>21</c:v>
                </c:pt>
                <c:pt idx="3">
                  <c:v>5</c:v>
                </c:pt>
                <c:pt idx="4">
                  <c:v>11</c:v>
                </c:pt>
                <c:pt idx="5">
                  <c:v>7</c:v>
                </c:pt>
                <c:pt idx="6">
                  <c:v>8</c:v>
                </c:pt>
              </c:numCache>
            </c:numRef>
          </c:val>
          <c:extLst>
            <c:ext xmlns:c16="http://schemas.microsoft.com/office/drawing/2014/chart" uri="{C3380CC4-5D6E-409C-BE32-E72D297353CC}">
              <c16:uniqueId val="{0000004D-1368-4F60-BE03-76FDE7EC069C}"/>
            </c:ext>
          </c:extLst>
        </c:ser>
        <c:ser>
          <c:idx val="6"/>
          <c:order val="6"/>
          <c:tx>
            <c:strRef>
              <c:f>開設時期!$H$3</c:f>
              <c:strCache>
                <c:ptCount val="1"/>
                <c:pt idx="0">
                  <c:v>学術研究,
専門･技術サービス業</c:v>
                </c:pt>
              </c:strCache>
            </c:strRef>
          </c:tx>
          <c:spPr>
            <a:pattFill prst="pct7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0.71114705020800595"/>
                  <c:y val="-0.16332751325812458"/>
                </c:manualLayout>
              </c:layout>
              <c:spPr>
                <a:noFill/>
                <a:ln w="25400">
                  <a:noFill/>
                </a:ln>
              </c:spPr>
              <c:txPr>
                <a:bodyPr/>
                <a:lstStyle/>
                <a:p>
                  <a:pPr>
                    <a:defRPr sz="800" b="0" i="0" u="none" strike="noStrike" baseline="0">
                      <a:solidFill>
                        <a:srgbClr val="000000"/>
                      </a:solidFill>
                      <a:latin typeface="ＭＳ 明朝"/>
                      <a:ea typeface="ＭＳ 明朝"/>
                      <a:cs typeface="ＭＳ 明朝"/>
                    </a:defRPr>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E-1368-4F60-BE03-76FDE7EC069C}"/>
                </c:ext>
              </c:extLst>
            </c:dLbl>
            <c:dLbl>
              <c:idx val="1"/>
              <c:delete val="1"/>
              <c:extLst>
                <c:ext xmlns:c15="http://schemas.microsoft.com/office/drawing/2012/chart" uri="{CE6537A1-D6FC-4f65-9D91-7224C49458BB}"/>
                <c:ext xmlns:c16="http://schemas.microsoft.com/office/drawing/2014/chart" uri="{C3380CC4-5D6E-409C-BE32-E72D297353CC}">
                  <c16:uniqueId val="{0000004F-1368-4F60-BE03-76FDE7EC069C}"/>
                </c:ext>
              </c:extLst>
            </c:dLbl>
            <c:dLbl>
              <c:idx val="2"/>
              <c:delete val="1"/>
              <c:extLst>
                <c:ext xmlns:c15="http://schemas.microsoft.com/office/drawing/2012/chart" uri="{CE6537A1-D6FC-4f65-9D91-7224C49458BB}"/>
                <c:ext xmlns:c16="http://schemas.microsoft.com/office/drawing/2014/chart" uri="{C3380CC4-5D6E-409C-BE32-E72D297353CC}">
                  <c16:uniqueId val="{00000050-1368-4F60-BE03-76FDE7EC069C}"/>
                </c:ext>
              </c:extLst>
            </c:dLbl>
            <c:dLbl>
              <c:idx val="3"/>
              <c:delete val="1"/>
              <c:extLst>
                <c:ext xmlns:c15="http://schemas.microsoft.com/office/drawing/2012/chart" uri="{CE6537A1-D6FC-4f65-9D91-7224C49458BB}"/>
                <c:ext xmlns:c16="http://schemas.microsoft.com/office/drawing/2014/chart" uri="{C3380CC4-5D6E-409C-BE32-E72D297353CC}">
                  <c16:uniqueId val="{00000051-1368-4F60-BE03-76FDE7EC069C}"/>
                </c:ext>
              </c:extLst>
            </c:dLbl>
            <c:dLbl>
              <c:idx val="4"/>
              <c:delete val="1"/>
              <c:extLst>
                <c:ext xmlns:c15="http://schemas.microsoft.com/office/drawing/2012/chart" uri="{CE6537A1-D6FC-4f65-9D91-7224C49458BB}"/>
                <c:ext xmlns:c16="http://schemas.microsoft.com/office/drawing/2014/chart" uri="{C3380CC4-5D6E-409C-BE32-E72D297353CC}">
                  <c16:uniqueId val="{00000052-1368-4F60-BE03-76FDE7EC069C}"/>
                </c:ext>
              </c:extLst>
            </c:dLbl>
            <c:dLbl>
              <c:idx val="5"/>
              <c:delete val="1"/>
              <c:extLst>
                <c:ext xmlns:c15="http://schemas.microsoft.com/office/drawing/2012/chart" uri="{CE6537A1-D6FC-4f65-9D91-7224C49458BB}"/>
                <c:ext xmlns:c16="http://schemas.microsoft.com/office/drawing/2014/chart" uri="{C3380CC4-5D6E-409C-BE32-E72D297353CC}">
                  <c16:uniqueId val="{00000053-1368-4F60-BE03-76FDE7EC069C}"/>
                </c:ext>
              </c:extLst>
            </c:dLbl>
            <c:dLbl>
              <c:idx val="6"/>
              <c:delete val="1"/>
              <c:extLst>
                <c:ext xmlns:c15="http://schemas.microsoft.com/office/drawing/2012/chart" uri="{CE6537A1-D6FC-4f65-9D91-7224C49458BB}"/>
                <c:ext xmlns:c16="http://schemas.microsoft.com/office/drawing/2014/chart" uri="{C3380CC4-5D6E-409C-BE32-E72D297353CC}">
                  <c16:uniqueId val="{00000054-1368-4F60-BE03-76FDE7EC069C}"/>
                </c:ext>
              </c:extLst>
            </c:dLbl>
            <c:dLbl>
              <c:idx val="7"/>
              <c:delete val="1"/>
              <c:extLst>
                <c:ext xmlns:c15="http://schemas.microsoft.com/office/drawing/2012/chart" uri="{CE6537A1-D6FC-4f65-9D91-7224C49458BB}"/>
                <c:ext xmlns:c16="http://schemas.microsoft.com/office/drawing/2014/chart" uri="{C3380CC4-5D6E-409C-BE32-E72D297353CC}">
                  <c16:uniqueId val="{00000055-1368-4F60-BE03-76FDE7EC069C}"/>
                </c:ext>
              </c:extLst>
            </c:dLbl>
            <c:dLbl>
              <c:idx val="8"/>
              <c:delete val="1"/>
              <c:extLst>
                <c:ext xmlns:c15="http://schemas.microsoft.com/office/drawing/2012/chart" uri="{CE6537A1-D6FC-4f65-9D91-7224C49458BB}"/>
                <c:ext xmlns:c16="http://schemas.microsoft.com/office/drawing/2014/chart" uri="{C3380CC4-5D6E-409C-BE32-E72D297353CC}">
                  <c16:uniqueId val="{00000056-1368-4F60-BE03-76FDE7EC069C}"/>
                </c:ext>
              </c:extLst>
            </c:dLbl>
            <c:dLbl>
              <c:idx val="9"/>
              <c:delete val="1"/>
              <c:extLst>
                <c:ext xmlns:c15="http://schemas.microsoft.com/office/drawing/2012/chart" uri="{CE6537A1-D6FC-4f65-9D91-7224C49458BB}"/>
                <c:ext xmlns:c16="http://schemas.microsoft.com/office/drawing/2014/chart" uri="{C3380CC4-5D6E-409C-BE32-E72D297353CC}">
                  <c16:uniqueId val="{00000057-1368-4F60-BE03-76FDE7EC069C}"/>
                </c:ext>
              </c:extLst>
            </c:dLbl>
            <c:dLbl>
              <c:idx val="10"/>
              <c:delete val="1"/>
              <c:extLst>
                <c:ext xmlns:c15="http://schemas.microsoft.com/office/drawing/2012/chart" uri="{CE6537A1-D6FC-4f65-9D91-7224C49458BB}"/>
                <c:ext xmlns:c16="http://schemas.microsoft.com/office/drawing/2014/chart" uri="{C3380CC4-5D6E-409C-BE32-E72D297353CC}">
                  <c16:uniqueId val="{00000058-1368-4F60-BE03-76FDE7EC069C}"/>
                </c:ext>
              </c:extLst>
            </c:dLbl>
            <c:dLbl>
              <c:idx val="11"/>
              <c:delete val="1"/>
              <c:extLst>
                <c:ext xmlns:c15="http://schemas.microsoft.com/office/drawing/2012/chart" uri="{CE6537A1-D6FC-4f65-9D91-7224C49458BB}"/>
                <c:ext xmlns:c16="http://schemas.microsoft.com/office/drawing/2014/chart" uri="{C3380CC4-5D6E-409C-BE32-E72D297353CC}">
                  <c16:uniqueId val="{00000059-1368-4F60-BE03-76FDE7EC06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開設時期!$A$4:$A$10</c:f>
              <c:strCache>
                <c:ptCount val="7"/>
                <c:pt idx="0">
                  <c:v>平成27年</c:v>
                </c:pt>
                <c:pt idx="1">
                  <c:v>28年</c:v>
                </c:pt>
                <c:pt idx="2">
                  <c:v>29年</c:v>
                </c:pt>
                <c:pt idx="3">
                  <c:v>30年</c:v>
                </c:pt>
                <c:pt idx="4">
                  <c:v>令和元年</c:v>
                </c:pt>
                <c:pt idx="5">
                  <c:v>２年</c:v>
                </c:pt>
                <c:pt idx="6">
                  <c:v>３年</c:v>
                </c:pt>
              </c:strCache>
            </c:strRef>
          </c:cat>
          <c:val>
            <c:numRef>
              <c:f>開設時期!$H$4:$H$10</c:f>
              <c:numCache>
                <c:formatCode>_(* #,##0_);_(* \(#,##0\);_(* "-"_);_(@_)</c:formatCode>
                <c:ptCount val="7"/>
                <c:pt idx="0">
                  <c:v>16</c:v>
                </c:pt>
                <c:pt idx="1">
                  <c:v>23</c:v>
                </c:pt>
                <c:pt idx="2">
                  <c:v>23</c:v>
                </c:pt>
                <c:pt idx="3">
                  <c:v>18</c:v>
                </c:pt>
                <c:pt idx="4">
                  <c:v>15</c:v>
                </c:pt>
                <c:pt idx="5">
                  <c:v>7</c:v>
                </c:pt>
                <c:pt idx="6">
                  <c:v>6</c:v>
                </c:pt>
              </c:numCache>
            </c:numRef>
          </c:val>
          <c:extLst>
            <c:ext xmlns:c16="http://schemas.microsoft.com/office/drawing/2014/chart" uri="{C3380CC4-5D6E-409C-BE32-E72D297353CC}">
              <c16:uniqueId val="{0000005A-1368-4F60-BE03-76FDE7EC069C}"/>
            </c:ext>
          </c:extLst>
        </c:ser>
        <c:ser>
          <c:idx val="7"/>
          <c:order val="7"/>
          <c:tx>
            <c:strRef>
              <c:f>開設時期!$I$3</c:f>
              <c:strCache>
                <c:ptCount val="1"/>
                <c:pt idx="0">
                  <c:v>その他</c:v>
                </c:pt>
              </c:strCache>
            </c:strRef>
          </c:tx>
          <c:spPr>
            <a:pattFill prst="pct5">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0.82989088705741032"/>
                  <c:y val="0.27527608302790779"/>
                </c:manualLayout>
              </c:layout>
              <c:spPr>
                <a:noFill/>
                <a:ln w="25400">
                  <a:noFill/>
                </a:ln>
              </c:spPr>
              <c:txPr>
                <a:bodyPr/>
                <a:lstStyle/>
                <a:p>
                  <a:pPr>
                    <a:defRPr sz="800" b="0" i="0" u="none" strike="noStrike" baseline="0">
                      <a:solidFill>
                        <a:srgbClr val="000000"/>
                      </a:solidFill>
                      <a:latin typeface="ＭＳ 明朝"/>
                      <a:ea typeface="ＭＳ 明朝"/>
                      <a:cs typeface="ＭＳ 明朝"/>
                    </a:defRPr>
                  </a:pPr>
                  <a:endParaRPr lang="ja-JP"/>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B-1368-4F60-BE03-76FDE7EC069C}"/>
                </c:ext>
              </c:extLst>
            </c:dLbl>
            <c:dLbl>
              <c:idx val="1"/>
              <c:delete val="1"/>
              <c:extLst>
                <c:ext xmlns:c15="http://schemas.microsoft.com/office/drawing/2012/chart" uri="{CE6537A1-D6FC-4f65-9D91-7224C49458BB}"/>
                <c:ext xmlns:c16="http://schemas.microsoft.com/office/drawing/2014/chart" uri="{C3380CC4-5D6E-409C-BE32-E72D297353CC}">
                  <c16:uniqueId val="{0000005C-1368-4F60-BE03-76FDE7EC069C}"/>
                </c:ext>
              </c:extLst>
            </c:dLbl>
            <c:dLbl>
              <c:idx val="2"/>
              <c:delete val="1"/>
              <c:extLst>
                <c:ext xmlns:c15="http://schemas.microsoft.com/office/drawing/2012/chart" uri="{CE6537A1-D6FC-4f65-9D91-7224C49458BB}"/>
                <c:ext xmlns:c16="http://schemas.microsoft.com/office/drawing/2014/chart" uri="{C3380CC4-5D6E-409C-BE32-E72D297353CC}">
                  <c16:uniqueId val="{0000005D-1368-4F60-BE03-76FDE7EC069C}"/>
                </c:ext>
              </c:extLst>
            </c:dLbl>
            <c:dLbl>
              <c:idx val="3"/>
              <c:delete val="1"/>
              <c:extLst>
                <c:ext xmlns:c15="http://schemas.microsoft.com/office/drawing/2012/chart" uri="{CE6537A1-D6FC-4f65-9D91-7224C49458BB}"/>
                <c:ext xmlns:c16="http://schemas.microsoft.com/office/drawing/2014/chart" uri="{C3380CC4-5D6E-409C-BE32-E72D297353CC}">
                  <c16:uniqueId val="{0000005E-1368-4F60-BE03-76FDE7EC069C}"/>
                </c:ext>
              </c:extLst>
            </c:dLbl>
            <c:dLbl>
              <c:idx val="4"/>
              <c:delete val="1"/>
              <c:extLst>
                <c:ext xmlns:c15="http://schemas.microsoft.com/office/drawing/2012/chart" uri="{CE6537A1-D6FC-4f65-9D91-7224C49458BB}"/>
                <c:ext xmlns:c16="http://schemas.microsoft.com/office/drawing/2014/chart" uri="{C3380CC4-5D6E-409C-BE32-E72D297353CC}">
                  <c16:uniqueId val="{0000005F-1368-4F60-BE03-76FDE7EC069C}"/>
                </c:ext>
              </c:extLst>
            </c:dLbl>
            <c:dLbl>
              <c:idx val="5"/>
              <c:delete val="1"/>
              <c:extLst>
                <c:ext xmlns:c15="http://schemas.microsoft.com/office/drawing/2012/chart" uri="{CE6537A1-D6FC-4f65-9D91-7224C49458BB}"/>
                <c:ext xmlns:c16="http://schemas.microsoft.com/office/drawing/2014/chart" uri="{C3380CC4-5D6E-409C-BE32-E72D297353CC}">
                  <c16:uniqueId val="{00000060-1368-4F60-BE03-76FDE7EC069C}"/>
                </c:ext>
              </c:extLst>
            </c:dLbl>
            <c:dLbl>
              <c:idx val="6"/>
              <c:delete val="1"/>
              <c:extLst>
                <c:ext xmlns:c15="http://schemas.microsoft.com/office/drawing/2012/chart" uri="{CE6537A1-D6FC-4f65-9D91-7224C49458BB}"/>
                <c:ext xmlns:c16="http://schemas.microsoft.com/office/drawing/2014/chart" uri="{C3380CC4-5D6E-409C-BE32-E72D297353CC}">
                  <c16:uniqueId val="{00000061-1368-4F60-BE03-76FDE7EC069C}"/>
                </c:ext>
              </c:extLst>
            </c:dLbl>
            <c:dLbl>
              <c:idx val="7"/>
              <c:delete val="1"/>
              <c:extLst>
                <c:ext xmlns:c15="http://schemas.microsoft.com/office/drawing/2012/chart" uri="{CE6537A1-D6FC-4f65-9D91-7224C49458BB}"/>
                <c:ext xmlns:c16="http://schemas.microsoft.com/office/drawing/2014/chart" uri="{C3380CC4-5D6E-409C-BE32-E72D297353CC}">
                  <c16:uniqueId val="{00000062-1368-4F60-BE03-76FDE7EC069C}"/>
                </c:ext>
              </c:extLst>
            </c:dLbl>
            <c:dLbl>
              <c:idx val="8"/>
              <c:delete val="1"/>
              <c:extLst>
                <c:ext xmlns:c15="http://schemas.microsoft.com/office/drawing/2012/chart" uri="{CE6537A1-D6FC-4f65-9D91-7224C49458BB}"/>
                <c:ext xmlns:c16="http://schemas.microsoft.com/office/drawing/2014/chart" uri="{C3380CC4-5D6E-409C-BE32-E72D297353CC}">
                  <c16:uniqueId val="{00000063-1368-4F60-BE03-76FDE7EC069C}"/>
                </c:ext>
              </c:extLst>
            </c:dLbl>
            <c:dLbl>
              <c:idx val="9"/>
              <c:delete val="1"/>
              <c:extLst>
                <c:ext xmlns:c15="http://schemas.microsoft.com/office/drawing/2012/chart" uri="{CE6537A1-D6FC-4f65-9D91-7224C49458BB}"/>
                <c:ext xmlns:c16="http://schemas.microsoft.com/office/drawing/2014/chart" uri="{C3380CC4-5D6E-409C-BE32-E72D297353CC}">
                  <c16:uniqueId val="{00000064-1368-4F60-BE03-76FDE7EC069C}"/>
                </c:ext>
              </c:extLst>
            </c:dLbl>
            <c:dLbl>
              <c:idx val="10"/>
              <c:delete val="1"/>
              <c:extLst>
                <c:ext xmlns:c15="http://schemas.microsoft.com/office/drawing/2012/chart" uri="{CE6537A1-D6FC-4f65-9D91-7224C49458BB}"/>
                <c:ext xmlns:c16="http://schemas.microsoft.com/office/drawing/2014/chart" uri="{C3380CC4-5D6E-409C-BE32-E72D297353CC}">
                  <c16:uniqueId val="{00000065-1368-4F60-BE03-76FDE7EC069C}"/>
                </c:ext>
              </c:extLst>
            </c:dLbl>
            <c:dLbl>
              <c:idx val="11"/>
              <c:delete val="1"/>
              <c:extLst>
                <c:ext xmlns:c15="http://schemas.microsoft.com/office/drawing/2012/chart" uri="{CE6537A1-D6FC-4f65-9D91-7224C49458BB}"/>
                <c:ext xmlns:c16="http://schemas.microsoft.com/office/drawing/2014/chart" uri="{C3380CC4-5D6E-409C-BE32-E72D297353CC}">
                  <c16:uniqueId val="{00000066-1368-4F60-BE03-76FDE7EC069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開設時期!$A$4:$A$10</c:f>
              <c:strCache>
                <c:ptCount val="7"/>
                <c:pt idx="0">
                  <c:v>平成27年</c:v>
                </c:pt>
                <c:pt idx="1">
                  <c:v>28年</c:v>
                </c:pt>
                <c:pt idx="2">
                  <c:v>29年</c:v>
                </c:pt>
                <c:pt idx="3">
                  <c:v>30年</c:v>
                </c:pt>
                <c:pt idx="4">
                  <c:v>令和元年</c:v>
                </c:pt>
                <c:pt idx="5">
                  <c:v>２年</c:v>
                </c:pt>
                <c:pt idx="6">
                  <c:v>３年</c:v>
                </c:pt>
              </c:strCache>
            </c:strRef>
          </c:cat>
          <c:val>
            <c:numRef>
              <c:f>開設時期!$I$4:$I$10</c:f>
              <c:numCache>
                <c:formatCode>_(* #,##0_);_(* \(#,##0\);_(* "-"_);_(@_)</c:formatCode>
                <c:ptCount val="7"/>
                <c:pt idx="0">
                  <c:v>60</c:v>
                </c:pt>
                <c:pt idx="1">
                  <c:v>60</c:v>
                </c:pt>
                <c:pt idx="2">
                  <c:v>60</c:v>
                </c:pt>
                <c:pt idx="3">
                  <c:v>36</c:v>
                </c:pt>
                <c:pt idx="4">
                  <c:v>49</c:v>
                </c:pt>
                <c:pt idx="5">
                  <c:v>49</c:v>
                </c:pt>
                <c:pt idx="6">
                  <c:v>28</c:v>
                </c:pt>
              </c:numCache>
            </c:numRef>
          </c:val>
          <c:extLst>
            <c:ext xmlns:c16="http://schemas.microsoft.com/office/drawing/2014/chart" uri="{C3380CC4-5D6E-409C-BE32-E72D297353CC}">
              <c16:uniqueId val="{00000067-1368-4F60-BE03-76FDE7EC069C}"/>
            </c:ext>
          </c:extLst>
        </c:ser>
        <c:dLbls>
          <c:showLegendKey val="0"/>
          <c:showVal val="0"/>
          <c:showCatName val="0"/>
          <c:showSerName val="0"/>
          <c:showPercent val="0"/>
          <c:showBubbleSize val="0"/>
        </c:dLbls>
        <c:gapWidth val="120"/>
        <c:overlap val="100"/>
        <c:axId val="747585503"/>
        <c:axId val="1"/>
      </c:barChart>
      <c:catAx>
        <c:axId val="74758550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747585503"/>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1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677852348993286"/>
          <c:y val="0.10826240947296083"/>
          <c:w val="0.68120805369127513"/>
          <c:h val="0.85185422190566551"/>
        </c:manualLayout>
      </c:layout>
      <c:barChart>
        <c:barDir val="bar"/>
        <c:grouping val="percentStacked"/>
        <c:varyColors val="0"/>
        <c:ser>
          <c:idx val="0"/>
          <c:order val="0"/>
          <c:tx>
            <c:strRef>
              <c:f>従業上の地位別!$F$28</c:f>
              <c:strCache>
                <c:ptCount val="1"/>
                <c:pt idx="0">
                  <c:v>無期雇用者</c:v>
                </c:pt>
              </c:strCache>
            </c:strRef>
          </c:tx>
          <c:spPr>
            <a:solidFill>
              <a:srgbClr val="9999FF"/>
            </a:solidFill>
            <a:ln w="3175">
              <a:solidFill>
                <a:srgbClr val="000000"/>
              </a:solidFill>
              <a:prstDash val="solid"/>
            </a:ln>
          </c:spPr>
          <c:invertIfNegative val="0"/>
          <c:dLbls>
            <c:dLbl>
              <c:idx val="0"/>
              <c:layout>
                <c:manualLayout>
                  <c:x val="4.3060473145554778E-2"/>
                  <c:y val="-3.6255049412116935E-3"/>
                </c:manualLayout>
              </c:layout>
              <c:tx>
                <c:rich>
                  <a:bodyPr/>
                  <a:lstStyle/>
                  <a:p>
                    <a:pPr>
                      <a:defRPr sz="700" b="0" i="0" u="none" strike="noStrike" baseline="0">
                        <a:solidFill>
                          <a:srgbClr val="000000"/>
                        </a:solidFill>
                        <a:latin typeface="ＭＳ 明朝"/>
                        <a:ea typeface="ＭＳ 明朝"/>
                        <a:cs typeface="ＭＳ 明朝"/>
                      </a:defRPr>
                    </a:pPr>
                    <a:r>
                      <a:rPr lang="en-US" altLang="ja-JP"/>
                      <a:t>72.1</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EE-44E9-A8CE-E769E28F62C4}"/>
                </c:ext>
              </c:extLst>
            </c:dLbl>
            <c:dLbl>
              <c:idx val="1"/>
              <c:tx>
                <c:rich>
                  <a:bodyPr/>
                  <a:lstStyle/>
                  <a:p>
                    <a:pPr>
                      <a:defRPr sz="700" b="0" i="0" u="none" strike="noStrike" baseline="0">
                        <a:solidFill>
                          <a:srgbClr val="000000"/>
                        </a:solidFill>
                        <a:latin typeface="ＭＳ 明朝"/>
                        <a:ea typeface="ＭＳ 明朝"/>
                        <a:cs typeface="ＭＳ 明朝"/>
                      </a:defRPr>
                    </a:pPr>
                    <a:r>
                      <a:rPr lang="en-US" altLang="ja-JP"/>
                      <a:t>100.0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EE-44E9-A8CE-E769E28F62C4}"/>
                </c:ext>
              </c:extLst>
            </c:dLbl>
            <c:dLbl>
              <c:idx val="2"/>
              <c:tx>
                <c:rich>
                  <a:bodyPr/>
                  <a:lstStyle/>
                  <a:p>
                    <a:pPr>
                      <a:defRPr sz="700" b="0" i="0" u="none" strike="noStrike" baseline="0">
                        <a:solidFill>
                          <a:srgbClr val="000000"/>
                        </a:solidFill>
                        <a:latin typeface="ＭＳ 明朝"/>
                        <a:ea typeface="ＭＳ 明朝"/>
                        <a:cs typeface="ＭＳ 明朝"/>
                      </a:defRPr>
                    </a:pPr>
                    <a:r>
                      <a:rPr lang="en-US" altLang="ja-JP"/>
                      <a:t>88.4</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EE-44E9-A8CE-E769E28F62C4}"/>
                </c:ext>
              </c:extLst>
            </c:dLbl>
            <c:dLbl>
              <c:idx val="3"/>
              <c:tx>
                <c:rich>
                  <a:bodyPr/>
                  <a:lstStyle/>
                  <a:p>
                    <a:pPr>
                      <a:defRPr sz="700" b="0" i="0" u="none" strike="noStrike" baseline="0">
                        <a:solidFill>
                          <a:srgbClr val="000000"/>
                        </a:solidFill>
                        <a:latin typeface="ＭＳ 明朝"/>
                        <a:ea typeface="ＭＳ 明朝"/>
                        <a:cs typeface="ＭＳ 明朝"/>
                      </a:defRPr>
                    </a:pPr>
                    <a:r>
                      <a:rPr lang="en-US" altLang="ja-JP"/>
                      <a:t>83.4</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EE-44E9-A8CE-E769E28F62C4}"/>
                </c:ext>
              </c:extLst>
            </c:dLbl>
            <c:dLbl>
              <c:idx val="4"/>
              <c:tx>
                <c:rich>
                  <a:bodyPr/>
                  <a:lstStyle/>
                  <a:p>
                    <a:pPr>
                      <a:defRPr sz="700" b="0" i="0" u="none" strike="noStrike" baseline="0">
                        <a:solidFill>
                          <a:srgbClr val="000000"/>
                        </a:solidFill>
                        <a:latin typeface="ＭＳ 明朝"/>
                        <a:ea typeface="ＭＳ 明朝"/>
                        <a:cs typeface="ＭＳ 明朝"/>
                      </a:defRPr>
                    </a:pPr>
                    <a:r>
                      <a:rPr lang="en-US" altLang="ja-JP"/>
                      <a:t>85.4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EE-44E9-A8CE-E769E28F62C4}"/>
                </c:ext>
              </c:extLst>
            </c:dLbl>
            <c:dLbl>
              <c:idx val="5"/>
              <c:tx>
                <c:rich>
                  <a:bodyPr/>
                  <a:lstStyle/>
                  <a:p>
                    <a:pPr>
                      <a:defRPr sz="700" b="0" i="0" u="none" strike="noStrike" baseline="0">
                        <a:solidFill>
                          <a:srgbClr val="000000"/>
                        </a:solidFill>
                        <a:latin typeface="ＭＳ 明朝"/>
                        <a:ea typeface="ＭＳ 明朝"/>
                        <a:cs typeface="ＭＳ 明朝"/>
                      </a:defRPr>
                    </a:pPr>
                    <a:r>
                      <a:rPr lang="en-US" altLang="ja-JP"/>
                      <a:t>87.1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EE-44E9-A8CE-E769E28F62C4}"/>
                </c:ext>
              </c:extLst>
            </c:dLbl>
            <c:dLbl>
              <c:idx val="6"/>
              <c:tx>
                <c:rich>
                  <a:bodyPr/>
                  <a:lstStyle/>
                  <a:p>
                    <a:pPr>
                      <a:defRPr sz="700" b="0" i="0" u="none" strike="noStrike" baseline="0">
                        <a:solidFill>
                          <a:srgbClr val="000000"/>
                        </a:solidFill>
                        <a:latin typeface="ＭＳ 明朝"/>
                        <a:ea typeface="ＭＳ 明朝"/>
                        <a:cs typeface="ＭＳ 明朝"/>
                      </a:defRPr>
                    </a:pPr>
                    <a:r>
                      <a:rPr lang="en-US" altLang="ja-JP"/>
                      <a:t>77.0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EE-44E9-A8CE-E769E28F62C4}"/>
                </c:ext>
              </c:extLst>
            </c:dLbl>
            <c:dLbl>
              <c:idx val="7"/>
              <c:tx>
                <c:rich>
                  <a:bodyPr/>
                  <a:lstStyle/>
                  <a:p>
                    <a:pPr>
                      <a:defRPr sz="700" b="0" i="0" u="none" strike="noStrike" baseline="0">
                        <a:solidFill>
                          <a:srgbClr val="000000"/>
                        </a:solidFill>
                        <a:latin typeface="ＭＳ 明朝"/>
                        <a:ea typeface="ＭＳ 明朝"/>
                        <a:cs typeface="ＭＳ 明朝"/>
                      </a:defRPr>
                    </a:pPr>
                    <a:r>
                      <a:rPr lang="en-US" altLang="ja-JP"/>
                      <a:t>62.9</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FEE-44E9-A8CE-E769E28F62C4}"/>
                </c:ext>
              </c:extLst>
            </c:dLbl>
            <c:dLbl>
              <c:idx val="8"/>
              <c:layout>
                <c:manualLayout>
                  <c:x val="6.7144822394014274E-3"/>
                  <c:y val="6.6903665554971492E-17"/>
                </c:manualLayout>
              </c:layout>
              <c:tx>
                <c:rich>
                  <a:bodyPr/>
                  <a:lstStyle/>
                  <a:p>
                    <a:pPr>
                      <a:defRPr sz="700" b="0" i="0" u="none" strike="noStrike" baseline="0">
                        <a:solidFill>
                          <a:srgbClr val="000000"/>
                        </a:solidFill>
                        <a:latin typeface="ＭＳ 明朝"/>
                        <a:ea typeface="ＭＳ 明朝"/>
                        <a:cs typeface="ＭＳ 明朝"/>
                      </a:defRPr>
                    </a:pPr>
                    <a:r>
                      <a:rPr lang="en-US" altLang="ja-JP"/>
                      <a:t>91.6</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FEE-44E9-A8CE-E769E28F62C4}"/>
                </c:ext>
              </c:extLst>
            </c:dLbl>
            <c:dLbl>
              <c:idx val="9"/>
              <c:tx>
                <c:rich>
                  <a:bodyPr/>
                  <a:lstStyle/>
                  <a:p>
                    <a:pPr>
                      <a:defRPr sz="700" b="0" i="0" u="none" strike="noStrike" baseline="0">
                        <a:solidFill>
                          <a:srgbClr val="000000"/>
                        </a:solidFill>
                        <a:latin typeface="ＭＳ 明朝"/>
                        <a:ea typeface="ＭＳ 明朝"/>
                        <a:cs typeface="ＭＳ 明朝"/>
                      </a:defRPr>
                    </a:pPr>
                    <a:r>
                      <a:rPr lang="en-US" altLang="ja-JP"/>
                      <a:t>71.0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FEE-44E9-A8CE-E769E28F62C4}"/>
                </c:ext>
              </c:extLst>
            </c:dLbl>
            <c:dLbl>
              <c:idx val="10"/>
              <c:tx>
                <c:rich>
                  <a:bodyPr/>
                  <a:lstStyle/>
                  <a:p>
                    <a:pPr>
                      <a:defRPr sz="700" b="0" i="0" u="none" strike="noStrike" baseline="0">
                        <a:solidFill>
                          <a:srgbClr val="000000"/>
                        </a:solidFill>
                        <a:latin typeface="ＭＳ 明朝"/>
                        <a:ea typeface="ＭＳ 明朝"/>
                        <a:cs typeface="ＭＳ 明朝"/>
                      </a:defRPr>
                    </a:pPr>
                    <a:r>
                      <a:rPr lang="en-US" altLang="ja-JP"/>
                      <a:t>87.1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EE-44E9-A8CE-E769E28F62C4}"/>
                </c:ext>
              </c:extLst>
            </c:dLbl>
            <c:dLbl>
              <c:idx val="11"/>
              <c:tx>
                <c:rich>
                  <a:bodyPr/>
                  <a:lstStyle/>
                  <a:p>
                    <a:pPr>
                      <a:defRPr sz="700" b="0" i="0" u="none" strike="noStrike" baseline="0">
                        <a:solidFill>
                          <a:srgbClr val="000000"/>
                        </a:solidFill>
                        <a:latin typeface="ＭＳ 明朝"/>
                        <a:ea typeface="ＭＳ 明朝"/>
                        <a:cs typeface="ＭＳ 明朝"/>
                      </a:defRPr>
                    </a:pPr>
                    <a:r>
                      <a:rPr lang="en-US" altLang="ja-JP"/>
                      <a:t>38.5</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FEE-44E9-A8CE-E769E28F62C4}"/>
                </c:ext>
              </c:extLst>
            </c:dLbl>
            <c:dLbl>
              <c:idx val="12"/>
              <c:tx>
                <c:rich>
                  <a:bodyPr/>
                  <a:lstStyle/>
                  <a:p>
                    <a:pPr>
                      <a:defRPr sz="700" b="0" i="0" u="none" strike="noStrike" baseline="0">
                        <a:solidFill>
                          <a:srgbClr val="000000"/>
                        </a:solidFill>
                        <a:latin typeface="ＭＳ 明朝"/>
                        <a:ea typeface="ＭＳ 明朝"/>
                        <a:cs typeface="ＭＳ 明朝"/>
                      </a:defRPr>
                    </a:pPr>
                    <a:r>
                      <a:rPr lang="en-US" altLang="ja-JP"/>
                      <a:t>58.5</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FEE-44E9-A8CE-E769E28F62C4}"/>
                </c:ext>
              </c:extLst>
            </c:dLbl>
            <c:dLbl>
              <c:idx val="13"/>
              <c:tx>
                <c:rich>
                  <a:bodyPr/>
                  <a:lstStyle/>
                  <a:p>
                    <a:pPr>
                      <a:defRPr sz="700" b="0" i="0" u="none" strike="noStrike" baseline="0">
                        <a:solidFill>
                          <a:srgbClr val="000000"/>
                        </a:solidFill>
                        <a:latin typeface="ＭＳ 明朝"/>
                        <a:ea typeface="ＭＳ 明朝"/>
                        <a:cs typeface="ＭＳ 明朝"/>
                      </a:defRPr>
                    </a:pPr>
                    <a:r>
                      <a:rPr lang="en-US" altLang="ja-JP"/>
                      <a:t>56.3</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FEE-44E9-A8CE-E769E28F62C4}"/>
                </c:ext>
              </c:extLst>
            </c:dLbl>
            <c:dLbl>
              <c:idx val="14"/>
              <c:tx>
                <c:rich>
                  <a:bodyPr/>
                  <a:lstStyle/>
                  <a:p>
                    <a:pPr>
                      <a:defRPr sz="700" b="0" i="0" u="none" strike="noStrike" baseline="0">
                        <a:solidFill>
                          <a:srgbClr val="000000"/>
                        </a:solidFill>
                        <a:latin typeface="ＭＳ 明朝"/>
                        <a:ea typeface="ＭＳ 明朝"/>
                        <a:cs typeface="ＭＳ 明朝"/>
                      </a:defRPr>
                    </a:pPr>
                    <a:r>
                      <a:rPr lang="en-US" altLang="ja-JP"/>
                      <a:t>72.2</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FEE-44E9-A8CE-E769E28F62C4}"/>
                </c:ext>
              </c:extLst>
            </c:dLbl>
            <c:dLbl>
              <c:idx val="15"/>
              <c:tx>
                <c:rich>
                  <a:bodyPr/>
                  <a:lstStyle/>
                  <a:p>
                    <a:pPr>
                      <a:defRPr sz="700" b="0" i="0" u="none" strike="noStrike" baseline="0">
                        <a:solidFill>
                          <a:srgbClr val="000000"/>
                        </a:solidFill>
                        <a:latin typeface="ＭＳ 明朝"/>
                        <a:ea typeface="ＭＳ 明朝"/>
                        <a:cs typeface="ＭＳ 明朝"/>
                      </a:defRPr>
                    </a:pPr>
                    <a:r>
                      <a:rPr lang="en-US" altLang="ja-JP"/>
                      <a:t>89.7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FEE-44E9-A8CE-E769E28F62C4}"/>
                </c:ext>
              </c:extLst>
            </c:dLbl>
            <c:dLbl>
              <c:idx val="16"/>
              <c:layout>
                <c:manualLayout>
                  <c:x val="-2.0395861272113252E-3"/>
                  <c:y val="-1.8602109928032694E-2"/>
                </c:manualLayout>
              </c:layout>
              <c:tx>
                <c:rich>
                  <a:bodyPr/>
                  <a:lstStyle/>
                  <a:p>
                    <a:pPr>
                      <a:defRPr sz="1200" b="0" i="0" u="none" strike="noStrike" baseline="0">
                        <a:solidFill>
                          <a:srgbClr val="000000"/>
                        </a:solidFill>
                        <a:latin typeface="ＭＳ Ｐゴシック"/>
                        <a:ea typeface="ＭＳ Ｐゴシック"/>
                        <a:cs typeface="ＭＳ Ｐゴシック"/>
                      </a:defRPr>
                    </a:pPr>
                    <a:r>
                      <a:rPr lang="en-US" altLang="ja-JP" sz="700" b="0" i="0" u="none" strike="noStrike" baseline="0">
                        <a:solidFill>
                          <a:srgbClr val="000000"/>
                        </a:solidFill>
                        <a:latin typeface="ＭＳ 明朝"/>
                        <a:ea typeface="ＭＳ 明朝"/>
                      </a:rPr>
                      <a:t>60.6</a:t>
                    </a:r>
                  </a:p>
                  <a:p>
                    <a:pPr>
                      <a:defRPr sz="12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明朝"/>
                        <a:ea typeface="ＭＳ 明朝"/>
                      </a:rPr>
                      <a:t>正社員・正職員</a:t>
                    </a:r>
                    <a:r>
                      <a:rPr lang="ja-JP" altLang="en-US" sz="700" b="0" i="0" u="none" strike="noStrike" baseline="0">
                        <a:solidFill>
                          <a:srgbClr val="000000"/>
                        </a:solidFill>
                        <a:latin typeface="ＭＳ 明朝"/>
                        <a:ea typeface="ＭＳ 明朝"/>
                      </a:rPr>
                      <a:t> </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FEE-44E9-A8CE-E769E28F62C4}"/>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従業上の地位別!$A$29:$A$45</c:f>
              <c:strCache>
                <c:ptCount val="17"/>
                <c:pt idx="0">
                  <c:v>非農林業</c:v>
                </c:pt>
                <c:pt idx="1">
                  <c:v>鉱業，採石業，砂利採取業</c:v>
                </c:pt>
                <c:pt idx="2">
                  <c:v>建設業</c:v>
                </c:pt>
                <c:pt idx="3">
                  <c:v>製造業</c:v>
                </c:pt>
                <c:pt idx="4">
                  <c:v>電気・ガス・熱供給・水道業</c:v>
                </c:pt>
                <c:pt idx="5">
                  <c:v>情報通信業</c:v>
                </c:pt>
                <c:pt idx="6">
                  <c:v>運輸業，郵便業</c:v>
                </c:pt>
                <c:pt idx="7">
                  <c:v>卸売業，小売業</c:v>
                </c:pt>
                <c:pt idx="8">
                  <c:v>金融業，保険業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従業上の地位別!$F$29:$F$45</c:f>
              <c:numCache>
                <c:formatCode>0.0_ </c:formatCode>
                <c:ptCount val="17"/>
                <c:pt idx="0">
                  <c:v>72.064697570784205</c:v>
                </c:pt>
                <c:pt idx="1">
                  <c:v>100</c:v>
                </c:pt>
                <c:pt idx="2">
                  <c:v>88.43876177658143</c:v>
                </c:pt>
                <c:pt idx="3">
                  <c:v>83.449004586825481</c:v>
                </c:pt>
                <c:pt idx="4">
                  <c:v>85.377358490566039</c:v>
                </c:pt>
                <c:pt idx="5">
                  <c:v>87.115165336374005</c:v>
                </c:pt>
                <c:pt idx="6">
                  <c:v>76.958462995535115</c:v>
                </c:pt>
                <c:pt idx="7">
                  <c:v>62.874542329821416</c:v>
                </c:pt>
                <c:pt idx="8">
                  <c:v>91.644071974365289</c:v>
                </c:pt>
                <c:pt idx="9">
                  <c:v>71.038477451386015</c:v>
                </c:pt>
                <c:pt idx="10">
                  <c:v>87.080366225839271</c:v>
                </c:pt>
                <c:pt idx="11">
                  <c:v>38.545296167247386</c:v>
                </c:pt>
                <c:pt idx="12">
                  <c:v>58.457659172094978</c:v>
                </c:pt>
                <c:pt idx="13">
                  <c:v>56.273988780631825</c:v>
                </c:pt>
                <c:pt idx="14">
                  <c:v>72.216111290844381</c:v>
                </c:pt>
                <c:pt idx="15">
                  <c:v>89.673913043478265</c:v>
                </c:pt>
                <c:pt idx="16">
                  <c:v>60.610889774236384</c:v>
                </c:pt>
              </c:numCache>
            </c:numRef>
          </c:val>
          <c:extLst>
            <c:ext xmlns:c16="http://schemas.microsoft.com/office/drawing/2014/chart" uri="{C3380CC4-5D6E-409C-BE32-E72D297353CC}">
              <c16:uniqueId val="{00000011-CFEE-44E9-A8CE-E769E28F62C4}"/>
            </c:ext>
          </c:extLst>
        </c:ser>
        <c:ser>
          <c:idx val="1"/>
          <c:order val="1"/>
          <c:tx>
            <c:strRef>
              <c:f>従業上の地位別!$G$28</c:f>
              <c:strCache>
                <c:ptCount val="1"/>
                <c:pt idx="0">
                  <c:v>有期雇用者</c:v>
                </c:pt>
              </c:strCache>
            </c:strRef>
          </c:tx>
          <c:spPr>
            <a:solidFill>
              <a:srgbClr val="FFFFFF"/>
            </a:solidFill>
            <a:ln w="3175">
              <a:solidFill>
                <a:srgbClr val="000000"/>
              </a:solidFill>
              <a:prstDash val="solid"/>
            </a:ln>
          </c:spPr>
          <c:invertIfNegative val="0"/>
          <c:dLbls>
            <c:dLbl>
              <c:idx val="0"/>
              <c:tx>
                <c:rich>
                  <a:bodyPr/>
                  <a:lstStyle/>
                  <a:p>
                    <a:pPr>
                      <a:defRPr sz="700" b="0" i="0" u="none" strike="noStrike" baseline="0">
                        <a:solidFill>
                          <a:srgbClr val="000000"/>
                        </a:solidFill>
                        <a:latin typeface="ＭＳ 明朝"/>
                        <a:ea typeface="ＭＳ 明朝"/>
                        <a:cs typeface="ＭＳ 明朝"/>
                      </a:defRPr>
                    </a:pPr>
                    <a:r>
                      <a:rPr lang="en-US" altLang="ja-JP"/>
                      <a:t>27.9</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FEE-44E9-A8CE-E769E28F62C4}"/>
                </c:ext>
              </c:extLst>
            </c:dLbl>
            <c:dLbl>
              <c:idx val="1"/>
              <c:delete val="1"/>
              <c:extLst>
                <c:ext xmlns:c15="http://schemas.microsoft.com/office/drawing/2012/chart" uri="{CE6537A1-D6FC-4f65-9D91-7224C49458BB}"/>
                <c:ext xmlns:c16="http://schemas.microsoft.com/office/drawing/2014/chart" uri="{C3380CC4-5D6E-409C-BE32-E72D297353CC}">
                  <c16:uniqueId val="{00000013-CFEE-44E9-A8CE-E769E28F62C4}"/>
                </c:ext>
              </c:extLst>
            </c:dLbl>
            <c:dLbl>
              <c:idx val="2"/>
              <c:tx>
                <c:rich>
                  <a:bodyPr/>
                  <a:lstStyle/>
                  <a:p>
                    <a:pPr>
                      <a:defRPr sz="700" b="0" i="0" u="none" strike="noStrike" baseline="0">
                        <a:solidFill>
                          <a:srgbClr val="000000"/>
                        </a:solidFill>
                        <a:latin typeface="ＭＳ 明朝"/>
                        <a:ea typeface="ＭＳ 明朝"/>
                        <a:cs typeface="ＭＳ 明朝"/>
                      </a:defRPr>
                    </a:pPr>
                    <a:r>
                      <a:rPr lang="en-US" altLang="ja-JP"/>
                      <a:t>11.6</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FEE-44E9-A8CE-E769E28F62C4}"/>
                </c:ext>
              </c:extLst>
            </c:dLbl>
            <c:dLbl>
              <c:idx val="3"/>
              <c:tx>
                <c:rich>
                  <a:bodyPr/>
                  <a:lstStyle/>
                  <a:p>
                    <a:pPr>
                      <a:defRPr sz="700" b="0" i="0" u="none" strike="noStrike" baseline="0">
                        <a:solidFill>
                          <a:srgbClr val="000000"/>
                        </a:solidFill>
                        <a:latin typeface="ＭＳ 明朝"/>
                        <a:ea typeface="ＭＳ 明朝"/>
                        <a:cs typeface="ＭＳ 明朝"/>
                      </a:defRPr>
                    </a:pPr>
                    <a:r>
                      <a:rPr lang="en-US" altLang="ja-JP"/>
                      <a:t>16.6</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FEE-44E9-A8CE-E769E28F62C4}"/>
                </c:ext>
              </c:extLst>
            </c:dLbl>
            <c:dLbl>
              <c:idx val="4"/>
              <c:layout>
                <c:manualLayout>
                  <c:x val="-4.472129390323756E-3"/>
                  <c:y val="7.0184231562370174E-17"/>
                </c:manualLayout>
              </c:layout>
              <c:tx>
                <c:rich>
                  <a:bodyPr/>
                  <a:lstStyle/>
                  <a:p>
                    <a:pPr>
                      <a:defRPr sz="700" b="0" i="0" u="none" strike="noStrike" baseline="0">
                        <a:solidFill>
                          <a:srgbClr val="000000"/>
                        </a:solidFill>
                        <a:latin typeface="ＭＳ 明朝"/>
                        <a:ea typeface="ＭＳ 明朝"/>
                        <a:cs typeface="ＭＳ 明朝"/>
                      </a:defRPr>
                    </a:pPr>
                    <a:r>
                      <a:rPr lang="en-US" altLang="ja-JP"/>
                      <a:t>14.6</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FEE-44E9-A8CE-E769E28F62C4}"/>
                </c:ext>
              </c:extLst>
            </c:dLbl>
            <c:dLbl>
              <c:idx val="5"/>
              <c:tx>
                <c:rich>
                  <a:bodyPr/>
                  <a:lstStyle/>
                  <a:p>
                    <a:pPr>
                      <a:defRPr sz="700" b="0" i="0" u="none" strike="noStrike" baseline="0">
                        <a:solidFill>
                          <a:srgbClr val="000000"/>
                        </a:solidFill>
                        <a:latin typeface="ＭＳ 明朝"/>
                        <a:ea typeface="ＭＳ 明朝"/>
                        <a:cs typeface="ＭＳ 明朝"/>
                      </a:defRPr>
                    </a:pPr>
                    <a:r>
                      <a:rPr lang="en-US" altLang="ja-JP"/>
                      <a:t>12.9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FEE-44E9-A8CE-E769E28F62C4}"/>
                </c:ext>
              </c:extLst>
            </c:dLbl>
            <c:dLbl>
              <c:idx val="6"/>
              <c:tx>
                <c:rich>
                  <a:bodyPr/>
                  <a:lstStyle/>
                  <a:p>
                    <a:pPr>
                      <a:defRPr sz="700" b="0" i="0" u="none" strike="noStrike" baseline="0">
                        <a:solidFill>
                          <a:srgbClr val="000000"/>
                        </a:solidFill>
                        <a:latin typeface="ＭＳ 明朝"/>
                        <a:ea typeface="ＭＳ 明朝"/>
                        <a:cs typeface="ＭＳ 明朝"/>
                      </a:defRPr>
                    </a:pPr>
                    <a:r>
                      <a:rPr lang="en-US" altLang="ja-JP"/>
                      <a:t>23.0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FEE-44E9-A8CE-E769E28F62C4}"/>
                </c:ext>
              </c:extLst>
            </c:dLbl>
            <c:dLbl>
              <c:idx val="7"/>
              <c:tx>
                <c:rich>
                  <a:bodyPr/>
                  <a:lstStyle/>
                  <a:p>
                    <a:pPr>
                      <a:defRPr sz="700" b="0" i="0" u="none" strike="noStrike" baseline="0">
                        <a:solidFill>
                          <a:srgbClr val="000000"/>
                        </a:solidFill>
                        <a:latin typeface="ＭＳ 明朝"/>
                        <a:ea typeface="ＭＳ 明朝"/>
                        <a:cs typeface="ＭＳ 明朝"/>
                      </a:defRPr>
                    </a:pPr>
                    <a:r>
                      <a:rPr lang="en-US" altLang="ja-JP"/>
                      <a:t>37.1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FEE-44E9-A8CE-E769E28F62C4}"/>
                </c:ext>
              </c:extLst>
            </c:dLbl>
            <c:dLbl>
              <c:idx val="8"/>
              <c:tx>
                <c:rich>
                  <a:bodyPr/>
                  <a:lstStyle/>
                  <a:p>
                    <a:pPr>
                      <a:defRPr sz="700" b="0" i="0" u="none" strike="noStrike" baseline="0">
                        <a:solidFill>
                          <a:srgbClr val="000000"/>
                        </a:solidFill>
                        <a:latin typeface="ＭＳ 明朝"/>
                        <a:ea typeface="ＭＳ 明朝"/>
                        <a:cs typeface="ＭＳ 明朝"/>
                      </a:defRPr>
                    </a:pPr>
                    <a:r>
                      <a:rPr lang="en-US" altLang="ja-JP"/>
                      <a:t>8.4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FEE-44E9-A8CE-E769E28F62C4}"/>
                </c:ext>
              </c:extLst>
            </c:dLbl>
            <c:dLbl>
              <c:idx val="9"/>
              <c:tx>
                <c:rich>
                  <a:bodyPr/>
                  <a:lstStyle/>
                  <a:p>
                    <a:pPr>
                      <a:defRPr sz="700" b="0" i="0" u="none" strike="noStrike" baseline="0">
                        <a:solidFill>
                          <a:srgbClr val="000000"/>
                        </a:solidFill>
                        <a:latin typeface="ＭＳ 明朝"/>
                        <a:ea typeface="ＭＳ 明朝"/>
                        <a:cs typeface="ＭＳ 明朝"/>
                      </a:defRPr>
                    </a:pPr>
                    <a:r>
                      <a:rPr lang="en-US" altLang="ja-JP"/>
                      <a:t>29.0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FEE-44E9-A8CE-E769E28F62C4}"/>
                </c:ext>
              </c:extLst>
            </c:dLbl>
            <c:dLbl>
              <c:idx val="10"/>
              <c:tx>
                <c:rich>
                  <a:bodyPr/>
                  <a:lstStyle/>
                  <a:p>
                    <a:pPr>
                      <a:defRPr sz="700" b="0" i="0" u="none" strike="noStrike" baseline="0">
                        <a:solidFill>
                          <a:srgbClr val="000000"/>
                        </a:solidFill>
                        <a:latin typeface="ＭＳ 明朝"/>
                        <a:ea typeface="ＭＳ 明朝"/>
                        <a:cs typeface="ＭＳ 明朝"/>
                      </a:defRPr>
                    </a:pPr>
                    <a:r>
                      <a:rPr lang="en-US" altLang="ja-JP"/>
                      <a:t>12.9</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FEE-44E9-A8CE-E769E28F62C4}"/>
                </c:ext>
              </c:extLst>
            </c:dLbl>
            <c:dLbl>
              <c:idx val="11"/>
              <c:tx>
                <c:rich>
                  <a:bodyPr/>
                  <a:lstStyle/>
                  <a:p>
                    <a:pPr>
                      <a:defRPr sz="700" b="0" i="0" u="none" strike="noStrike" baseline="0">
                        <a:solidFill>
                          <a:srgbClr val="000000"/>
                        </a:solidFill>
                        <a:latin typeface="ＭＳ 明朝"/>
                        <a:ea typeface="ＭＳ 明朝"/>
                        <a:cs typeface="ＭＳ 明朝"/>
                      </a:defRPr>
                    </a:pPr>
                    <a:r>
                      <a:rPr lang="en-US" altLang="ja-JP"/>
                      <a:t>61.5</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FEE-44E9-A8CE-E769E28F62C4}"/>
                </c:ext>
              </c:extLst>
            </c:dLbl>
            <c:dLbl>
              <c:idx val="12"/>
              <c:tx>
                <c:rich>
                  <a:bodyPr/>
                  <a:lstStyle/>
                  <a:p>
                    <a:pPr>
                      <a:defRPr sz="700" b="0" i="0" u="none" strike="noStrike" baseline="0">
                        <a:solidFill>
                          <a:srgbClr val="000000"/>
                        </a:solidFill>
                        <a:latin typeface="ＭＳ 明朝"/>
                        <a:ea typeface="ＭＳ 明朝"/>
                        <a:cs typeface="ＭＳ 明朝"/>
                      </a:defRPr>
                    </a:pPr>
                    <a:r>
                      <a:rPr lang="en-US" altLang="ja-JP"/>
                      <a:t>41.5 </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FEE-44E9-A8CE-E769E28F62C4}"/>
                </c:ext>
              </c:extLst>
            </c:dLbl>
            <c:dLbl>
              <c:idx val="13"/>
              <c:tx>
                <c:rich>
                  <a:bodyPr/>
                  <a:lstStyle/>
                  <a:p>
                    <a:pPr>
                      <a:defRPr sz="700" b="0" i="0" u="none" strike="noStrike" baseline="0">
                        <a:solidFill>
                          <a:srgbClr val="000000"/>
                        </a:solidFill>
                        <a:latin typeface="ＭＳ 明朝"/>
                        <a:ea typeface="ＭＳ 明朝"/>
                        <a:cs typeface="ＭＳ 明朝"/>
                      </a:defRPr>
                    </a:pPr>
                    <a:r>
                      <a:rPr lang="en-US" altLang="ja-JP"/>
                      <a:t>43.7</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FEE-44E9-A8CE-E769E28F62C4}"/>
                </c:ext>
              </c:extLst>
            </c:dLbl>
            <c:dLbl>
              <c:idx val="14"/>
              <c:tx>
                <c:rich>
                  <a:bodyPr/>
                  <a:lstStyle/>
                  <a:p>
                    <a:pPr>
                      <a:defRPr sz="700" b="0" i="0" u="none" strike="noStrike" baseline="0">
                        <a:solidFill>
                          <a:srgbClr val="000000"/>
                        </a:solidFill>
                        <a:latin typeface="ＭＳ 明朝"/>
                        <a:ea typeface="ＭＳ 明朝"/>
                        <a:cs typeface="ＭＳ 明朝"/>
                      </a:defRPr>
                    </a:pPr>
                    <a:r>
                      <a:rPr lang="en-US" altLang="ja-JP"/>
                      <a:t>27.8</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CFEE-44E9-A8CE-E769E28F62C4}"/>
                </c:ext>
              </c:extLst>
            </c:dLbl>
            <c:dLbl>
              <c:idx val="15"/>
              <c:tx>
                <c:rich>
                  <a:bodyPr/>
                  <a:lstStyle/>
                  <a:p>
                    <a:pPr>
                      <a:defRPr sz="700" b="0" i="0" u="none" strike="noStrike" baseline="0">
                        <a:solidFill>
                          <a:srgbClr val="000000"/>
                        </a:solidFill>
                        <a:latin typeface="ＭＳ 明朝"/>
                        <a:ea typeface="ＭＳ 明朝"/>
                        <a:cs typeface="ＭＳ 明朝"/>
                      </a:defRPr>
                    </a:pPr>
                    <a:r>
                      <a:rPr lang="en-US" altLang="ja-JP"/>
                      <a:t>10.3</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CFEE-44E9-A8CE-E769E28F62C4}"/>
                </c:ext>
              </c:extLst>
            </c:dLbl>
            <c:dLbl>
              <c:idx val="16"/>
              <c:layout>
                <c:manualLayout>
                  <c:x val="-2.2173875953671651E-2"/>
                  <c:y val="-1.6132374547541094E-2"/>
                </c:manualLayout>
              </c:layout>
              <c:tx>
                <c:rich>
                  <a:bodyPr/>
                  <a:lstStyle/>
                  <a:p>
                    <a:pPr>
                      <a:defRPr sz="1200" b="0" i="0" u="none" strike="noStrike" baseline="0">
                        <a:solidFill>
                          <a:srgbClr val="000000"/>
                        </a:solidFill>
                        <a:latin typeface="ＭＳ Ｐゴシック"/>
                        <a:ea typeface="ＭＳ Ｐゴシック"/>
                        <a:cs typeface="ＭＳ Ｐゴシック"/>
                      </a:defRPr>
                    </a:pPr>
                    <a:r>
                      <a:rPr lang="en-US" altLang="ja-JP" sz="700" b="0" i="0" u="none" strike="noStrike" baseline="0">
                        <a:solidFill>
                          <a:srgbClr val="000000"/>
                        </a:solidFill>
                        <a:latin typeface="ＭＳ 明朝"/>
                        <a:ea typeface="ＭＳ 明朝"/>
                      </a:rPr>
                      <a:t>39.4</a:t>
                    </a:r>
                  </a:p>
                  <a:p>
                    <a:pPr>
                      <a:defRPr sz="1200" b="0" i="0" u="none" strike="noStrike" baseline="0">
                        <a:solidFill>
                          <a:srgbClr val="000000"/>
                        </a:solidFill>
                        <a:latin typeface="ＭＳ Ｐゴシック"/>
                        <a:ea typeface="ＭＳ Ｐゴシック"/>
                        <a:cs typeface="ＭＳ Ｐゴシック"/>
                      </a:defRPr>
                    </a:pPr>
                    <a:r>
                      <a:rPr lang="ja-JP" altLang="en-US" sz="600" b="0" i="0" u="none" strike="noStrike" baseline="0">
                        <a:solidFill>
                          <a:srgbClr val="000000"/>
                        </a:solidFill>
                        <a:latin typeface="ＭＳ 明朝"/>
                        <a:ea typeface="ＭＳ 明朝"/>
                      </a:rPr>
                      <a:t>正社員・正職員以外の雇用者</a:t>
                    </a:r>
                  </a:p>
                </c:rich>
              </c:tx>
              <c:spPr>
                <a:noFill/>
                <a:ln w="25400">
                  <a:noFill/>
                </a:ln>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CFEE-44E9-A8CE-E769E28F62C4}"/>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従業上の地位別!$A$29:$A$45</c:f>
              <c:strCache>
                <c:ptCount val="17"/>
                <c:pt idx="0">
                  <c:v>非農林業</c:v>
                </c:pt>
                <c:pt idx="1">
                  <c:v>鉱業，採石業，砂利採取業</c:v>
                </c:pt>
                <c:pt idx="2">
                  <c:v>建設業</c:v>
                </c:pt>
                <c:pt idx="3">
                  <c:v>製造業</c:v>
                </c:pt>
                <c:pt idx="4">
                  <c:v>電気・ガス・熱供給・水道業</c:v>
                </c:pt>
                <c:pt idx="5">
                  <c:v>情報通信業</c:v>
                </c:pt>
                <c:pt idx="6">
                  <c:v>運輸業，郵便業</c:v>
                </c:pt>
                <c:pt idx="7">
                  <c:v>卸売業，小売業</c:v>
                </c:pt>
                <c:pt idx="8">
                  <c:v>金融業，保険業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従業上の地位別!$G$29:$G$45</c:f>
              <c:numCache>
                <c:formatCode>0.0_ </c:formatCode>
                <c:ptCount val="17"/>
                <c:pt idx="0">
                  <c:v>27.935302429215803</c:v>
                </c:pt>
                <c:pt idx="1">
                  <c:v>0</c:v>
                </c:pt>
                <c:pt idx="2">
                  <c:v>11.561238223418574</c:v>
                </c:pt>
                <c:pt idx="3">
                  <c:v>16.550995413174515</c:v>
                </c:pt>
                <c:pt idx="4">
                  <c:v>14.622641509433961</c:v>
                </c:pt>
                <c:pt idx="5">
                  <c:v>12.884834663625996</c:v>
                </c:pt>
                <c:pt idx="6">
                  <c:v>23.041537004464889</c:v>
                </c:pt>
                <c:pt idx="7">
                  <c:v>37.125457670178584</c:v>
                </c:pt>
                <c:pt idx="8">
                  <c:v>8.3559280256347055</c:v>
                </c:pt>
                <c:pt idx="9">
                  <c:v>28.961522548613981</c:v>
                </c:pt>
                <c:pt idx="10">
                  <c:v>12.919633774160733</c:v>
                </c:pt>
                <c:pt idx="11">
                  <c:v>61.454703832752614</c:v>
                </c:pt>
                <c:pt idx="12">
                  <c:v>41.542340827905022</c:v>
                </c:pt>
                <c:pt idx="13">
                  <c:v>43.726011219368175</c:v>
                </c:pt>
                <c:pt idx="14">
                  <c:v>27.783888709155612</c:v>
                </c:pt>
                <c:pt idx="15">
                  <c:v>10.326086956521738</c:v>
                </c:pt>
                <c:pt idx="16">
                  <c:v>39.389110225763616</c:v>
                </c:pt>
              </c:numCache>
            </c:numRef>
          </c:val>
          <c:extLst>
            <c:ext xmlns:c16="http://schemas.microsoft.com/office/drawing/2014/chart" uri="{C3380CC4-5D6E-409C-BE32-E72D297353CC}">
              <c16:uniqueId val="{00000023-CFEE-44E9-A8CE-E769E28F62C4}"/>
            </c:ext>
          </c:extLst>
        </c:ser>
        <c:dLbls>
          <c:showLegendKey val="0"/>
          <c:showVal val="0"/>
          <c:showCatName val="0"/>
          <c:showSerName val="0"/>
          <c:showPercent val="0"/>
          <c:showBubbleSize val="0"/>
        </c:dLbls>
        <c:gapWidth val="50"/>
        <c:overlap val="100"/>
        <c:serLines>
          <c:spPr>
            <a:ln w="3175">
              <a:solidFill>
                <a:srgbClr val="000000"/>
              </a:solidFill>
              <a:prstDash val="sysDash"/>
            </a:ln>
          </c:spPr>
        </c:serLines>
        <c:axId val="747582303"/>
        <c:axId val="1"/>
      </c:barChart>
      <c:catAx>
        <c:axId val="747582303"/>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scaling>
        <c:delete val="0"/>
        <c:axPos val="t"/>
        <c:numFmt formatCode="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明朝"/>
                <a:ea typeface="ＭＳ 明朝"/>
                <a:cs typeface="ＭＳ 明朝"/>
              </a:defRPr>
            </a:pPr>
            <a:endParaRPr lang="ja-JP"/>
          </a:p>
        </c:txPr>
        <c:crossAx val="747582303"/>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02768166089964"/>
          <c:y val="7.5801857179666407E-2"/>
          <c:w val="0.84775086505190311"/>
          <c:h val="0.52769754421229298"/>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支所別!$A$4:$A$11</c:f>
              <c:strCache>
                <c:ptCount val="8"/>
                <c:pt idx="0">
                  <c:v> 　中央地域 </c:v>
                </c:pt>
                <c:pt idx="1">
                  <c:v> 　岡崎地域 </c:v>
                </c:pt>
                <c:pt idx="2">
                  <c:v> 　大平地域 </c:v>
                </c:pt>
                <c:pt idx="3">
                  <c:v> 　東部地域 </c:v>
                </c:pt>
                <c:pt idx="4">
                  <c:v> 　岩津地域 </c:v>
                </c:pt>
                <c:pt idx="5">
                  <c:v> 　矢作地域 </c:v>
                </c:pt>
                <c:pt idx="6">
                  <c:v> 　六ﾂ美地域 </c:v>
                </c:pt>
                <c:pt idx="7">
                  <c:v> 　額田地域 </c:v>
                </c:pt>
              </c:strCache>
            </c:strRef>
          </c:cat>
          <c:val>
            <c:numRef>
              <c:f>支所別!$B$4:$B$11</c:f>
              <c:numCache>
                <c:formatCode>_(* #,##0_);_(* \(#,##0\);_(* "-"_);_(@_)</c:formatCode>
                <c:ptCount val="8"/>
                <c:pt idx="0">
                  <c:v>4859</c:v>
                </c:pt>
                <c:pt idx="1">
                  <c:v>1979</c:v>
                </c:pt>
                <c:pt idx="2">
                  <c:v>1211</c:v>
                </c:pt>
                <c:pt idx="3">
                  <c:v>484</c:v>
                </c:pt>
                <c:pt idx="4">
                  <c:v>1606</c:v>
                </c:pt>
                <c:pt idx="5">
                  <c:v>1469</c:v>
                </c:pt>
                <c:pt idx="6">
                  <c:v>1179</c:v>
                </c:pt>
                <c:pt idx="7">
                  <c:v>334</c:v>
                </c:pt>
              </c:numCache>
            </c:numRef>
          </c:val>
          <c:extLst>
            <c:ext xmlns:c16="http://schemas.microsoft.com/office/drawing/2014/chart" uri="{C3380CC4-5D6E-409C-BE32-E72D297353CC}">
              <c16:uniqueId val="{00000000-5DB1-471F-B3D6-F47D7C7D2E88}"/>
            </c:ext>
          </c:extLst>
        </c:ser>
        <c:dLbls>
          <c:showLegendKey val="0"/>
          <c:showVal val="0"/>
          <c:showCatName val="0"/>
          <c:showSerName val="0"/>
          <c:showPercent val="0"/>
          <c:showBubbleSize val="0"/>
        </c:dLbls>
        <c:gapWidth val="100"/>
        <c:axId val="747581903"/>
        <c:axId val="1"/>
      </c:barChart>
      <c:catAx>
        <c:axId val="74758190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_(* #,##0_);_(* \(#,##0\);_(* &quot;-&quot;_);_(@_)"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74758190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9525">
      <a:solidFill>
        <a:schemeClr val="tx1"/>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6851211072665"/>
          <c:y val="7.5801857179666407E-2"/>
          <c:w val="0.83391003460207613"/>
          <c:h val="0.52769754421229298"/>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支所別!$A$4:$A$11</c:f>
              <c:strCache>
                <c:ptCount val="8"/>
                <c:pt idx="0">
                  <c:v> 　中央地域 </c:v>
                </c:pt>
                <c:pt idx="1">
                  <c:v> 　岡崎地域 </c:v>
                </c:pt>
                <c:pt idx="2">
                  <c:v> 　大平地域 </c:v>
                </c:pt>
                <c:pt idx="3">
                  <c:v> 　東部地域 </c:v>
                </c:pt>
                <c:pt idx="4">
                  <c:v> 　岩津地域 </c:v>
                </c:pt>
                <c:pt idx="5">
                  <c:v> 　矢作地域 </c:v>
                </c:pt>
                <c:pt idx="6">
                  <c:v> 　六ﾂ美地域 </c:v>
                </c:pt>
                <c:pt idx="7">
                  <c:v> 　額田地域 </c:v>
                </c:pt>
              </c:strCache>
            </c:strRef>
          </c:cat>
          <c:val>
            <c:numRef>
              <c:f>支所別!$D$4:$D$11</c:f>
              <c:numCache>
                <c:formatCode>_(* #,##0_);_(* \(#,##0\);_(* "-"_);_(@_)</c:formatCode>
                <c:ptCount val="8"/>
                <c:pt idx="0">
                  <c:v>45817</c:v>
                </c:pt>
                <c:pt idx="1">
                  <c:v>22681</c:v>
                </c:pt>
                <c:pt idx="2">
                  <c:v>16368</c:v>
                </c:pt>
                <c:pt idx="3">
                  <c:v>10686</c:v>
                </c:pt>
                <c:pt idx="4">
                  <c:v>19262</c:v>
                </c:pt>
                <c:pt idx="5">
                  <c:v>31598</c:v>
                </c:pt>
                <c:pt idx="6">
                  <c:v>14481</c:v>
                </c:pt>
                <c:pt idx="7">
                  <c:v>5052</c:v>
                </c:pt>
              </c:numCache>
            </c:numRef>
          </c:val>
          <c:extLst>
            <c:ext xmlns:c16="http://schemas.microsoft.com/office/drawing/2014/chart" uri="{C3380CC4-5D6E-409C-BE32-E72D297353CC}">
              <c16:uniqueId val="{00000000-70DE-48B7-B32E-8C8460552C9C}"/>
            </c:ext>
          </c:extLst>
        </c:ser>
        <c:dLbls>
          <c:showLegendKey val="0"/>
          <c:showVal val="0"/>
          <c:showCatName val="0"/>
          <c:showSerName val="0"/>
          <c:showPercent val="0"/>
          <c:showBubbleSize val="0"/>
        </c:dLbls>
        <c:gapWidth val="100"/>
        <c:axId val="747587903"/>
        <c:axId val="1"/>
      </c:barChart>
      <c:catAx>
        <c:axId val="74758790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_(* #,##0_);_(* \(#,##0\);_(* &quot;-&quot;_);_(@_)"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74758790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647700</xdr:colOff>
      <xdr:row>60</xdr:row>
      <xdr:rowOff>57149</xdr:rowOff>
    </xdr:from>
    <xdr:to>
      <xdr:col>3</xdr:col>
      <xdr:colOff>828675</xdr:colOff>
      <xdr:row>61</xdr:row>
      <xdr:rowOff>38100</xdr:rowOff>
    </xdr:to>
    <xdr:sp macro="" textlink="">
      <xdr:nvSpPr>
        <xdr:cNvPr id="24" name="Rectangle 27">
          <a:extLst>
            <a:ext uri="{FF2B5EF4-FFF2-40B4-BE49-F238E27FC236}">
              <a16:creationId xmlns:a16="http://schemas.microsoft.com/office/drawing/2014/main" id="{521A6CDE-FDBE-4F4B-8F0A-E4410C333237}"/>
            </a:ext>
          </a:extLst>
        </xdr:cNvPr>
        <xdr:cNvSpPr>
          <a:spLocks noChangeArrowheads="1"/>
        </xdr:cNvSpPr>
      </xdr:nvSpPr>
      <xdr:spPr bwMode="auto">
        <a:xfrm>
          <a:off x="5000625" y="10782299"/>
          <a:ext cx="180975" cy="152401"/>
        </a:xfrm>
        <a:prstGeom prst="rect">
          <a:avLst/>
        </a:prstGeom>
        <a:solidFill>
          <a:srgbClr val="FFFFFF"/>
        </a:solidFill>
        <a:ln>
          <a:noFill/>
        </a:ln>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2.1</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495300</xdr:colOff>
      <xdr:row>59</xdr:row>
      <xdr:rowOff>9525</xdr:rowOff>
    </xdr:from>
    <xdr:to>
      <xdr:col>3</xdr:col>
      <xdr:colOff>676275</xdr:colOff>
      <xdr:row>59</xdr:row>
      <xdr:rowOff>161926</xdr:rowOff>
    </xdr:to>
    <xdr:sp macro="" textlink="">
      <xdr:nvSpPr>
        <xdr:cNvPr id="25" name="Rectangle 27">
          <a:extLst>
            <a:ext uri="{FF2B5EF4-FFF2-40B4-BE49-F238E27FC236}">
              <a16:creationId xmlns:a16="http://schemas.microsoft.com/office/drawing/2014/main" id="{7DBDC7D8-1C76-4E2F-AB11-8746F85DB061}"/>
            </a:ext>
          </a:extLst>
        </xdr:cNvPr>
        <xdr:cNvSpPr>
          <a:spLocks noChangeArrowheads="1"/>
        </xdr:cNvSpPr>
      </xdr:nvSpPr>
      <xdr:spPr bwMode="auto">
        <a:xfrm>
          <a:off x="4848225" y="10563225"/>
          <a:ext cx="180975" cy="152401"/>
        </a:xfrm>
        <a:prstGeom prst="rect">
          <a:avLst/>
        </a:prstGeom>
        <a:solidFill>
          <a:srgbClr val="FFFFFF"/>
        </a:solidFill>
        <a:ln>
          <a:noFill/>
        </a:ln>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2.8</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342900</xdr:colOff>
      <xdr:row>43</xdr:row>
      <xdr:rowOff>114300</xdr:rowOff>
    </xdr:from>
    <xdr:to>
      <xdr:col>7</xdr:col>
      <xdr:colOff>276225</xdr:colOff>
      <xdr:row>67</xdr:row>
      <xdr:rowOff>133350</xdr:rowOff>
    </xdr:to>
    <xdr:grpSp>
      <xdr:nvGrpSpPr>
        <xdr:cNvPr id="697678" name="グループ化 1">
          <a:extLst>
            <a:ext uri="{FF2B5EF4-FFF2-40B4-BE49-F238E27FC236}">
              <a16:creationId xmlns:a16="http://schemas.microsoft.com/office/drawing/2014/main" id="{3FCF24A6-4CF2-4236-8098-46C1E21B5968}"/>
            </a:ext>
          </a:extLst>
        </xdr:cNvPr>
        <xdr:cNvGrpSpPr>
          <a:grpSpLocks/>
        </xdr:cNvGrpSpPr>
      </xdr:nvGrpSpPr>
      <xdr:grpSpPr bwMode="auto">
        <a:xfrm>
          <a:off x="342900" y="7924800"/>
          <a:ext cx="7581900" cy="4133850"/>
          <a:chOff x="361950" y="7953375"/>
          <a:chExt cx="7581900" cy="4133850"/>
        </a:xfrm>
      </xdr:grpSpPr>
      <xdr:grpSp>
        <xdr:nvGrpSpPr>
          <xdr:cNvPr id="697679" name="Group 34">
            <a:extLst>
              <a:ext uri="{FF2B5EF4-FFF2-40B4-BE49-F238E27FC236}">
                <a16:creationId xmlns:a16="http://schemas.microsoft.com/office/drawing/2014/main" id="{7BFF54E5-B2B3-485D-9EAD-67A1F7F958C2}"/>
              </a:ext>
            </a:extLst>
          </xdr:cNvPr>
          <xdr:cNvGrpSpPr>
            <a:grpSpLocks/>
          </xdr:cNvGrpSpPr>
        </xdr:nvGrpSpPr>
        <xdr:grpSpPr bwMode="auto">
          <a:xfrm>
            <a:off x="361950" y="7953375"/>
            <a:ext cx="7581900" cy="4133850"/>
            <a:chOff x="55" y="911"/>
            <a:chExt cx="796" cy="434"/>
          </a:xfrm>
        </xdr:grpSpPr>
        <xdr:grpSp>
          <xdr:nvGrpSpPr>
            <xdr:cNvPr id="697682" name="Group 33">
              <a:extLst>
                <a:ext uri="{FF2B5EF4-FFF2-40B4-BE49-F238E27FC236}">
                  <a16:creationId xmlns:a16="http://schemas.microsoft.com/office/drawing/2014/main" id="{7AD4645E-720E-4B6E-98AA-B6068E90272F}"/>
                </a:ext>
              </a:extLst>
            </xdr:cNvPr>
            <xdr:cNvGrpSpPr>
              <a:grpSpLocks/>
            </xdr:cNvGrpSpPr>
          </xdr:nvGrpSpPr>
          <xdr:grpSpPr bwMode="auto">
            <a:xfrm>
              <a:off x="55" y="911"/>
              <a:ext cx="796" cy="434"/>
              <a:chOff x="54" y="911"/>
              <a:chExt cx="796" cy="434"/>
            </a:xfrm>
          </xdr:grpSpPr>
          <xdr:graphicFrame macro="">
            <xdr:nvGraphicFramePr>
              <xdr:cNvPr id="697690" name="グラフ 8">
                <a:extLst>
                  <a:ext uri="{FF2B5EF4-FFF2-40B4-BE49-F238E27FC236}">
                    <a16:creationId xmlns:a16="http://schemas.microsoft.com/office/drawing/2014/main" id="{04944D62-6FFE-487F-A220-3D3A6345871F}"/>
                  </a:ext>
                </a:extLst>
              </xdr:cNvPr>
              <xdr:cNvGraphicFramePr>
                <a:graphicFrameLocks/>
              </xdr:cNvGraphicFramePr>
            </xdr:nvGraphicFramePr>
            <xdr:xfrm>
              <a:off x="56" y="911"/>
              <a:ext cx="794" cy="43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054" name="Rectangle 30">
                <a:extLst>
                  <a:ext uri="{FF2B5EF4-FFF2-40B4-BE49-F238E27FC236}">
                    <a16:creationId xmlns:a16="http://schemas.microsoft.com/office/drawing/2014/main" id="{6B5F6BDC-E9AE-4F5F-8524-74B52629208E}"/>
                  </a:ext>
                </a:extLst>
              </xdr:cNvPr>
              <xdr:cNvSpPr>
                <a:spLocks noChangeArrowheads="1"/>
              </xdr:cNvSpPr>
            </xdr:nvSpPr>
            <xdr:spPr bwMode="auto">
              <a:xfrm>
                <a:off x="756" y="949"/>
                <a:ext cx="22"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0.</a:t>
                </a:r>
                <a:r>
                  <a:rPr lang="en-US" altLang="ja-JP" sz="800" b="0" i="0" u="none" strike="noStrike" baseline="0">
                    <a:solidFill>
                      <a:srgbClr val="000000"/>
                    </a:solidFill>
                    <a:latin typeface="ＭＳ 明朝"/>
                    <a:ea typeface="ＭＳ 明朝"/>
                  </a:rPr>
                  <a:t>5</a:t>
                </a:r>
                <a:endParaRPr lang="ja-JP" altLang="en-US" sz="750" b="0" i="0" u="none" strike="noStrike" baseline="0">
                  <a:solidFill>
                    <a:srgbClr val="000000"/>
                  </a:solidFill>
                  <a:latin typeface="ＭＳ 明朝"/>
                  <a:ea typeface="ＭＳ 明朝"/>
                </a:endParaRPr>
              </a:p>
            </xdr:txBody>
          </xdr:sp>
          <xdr:sp macro="" textlink="">
            <xdr:nvSpPr>
              <xdr:cNvPr id="697692" name="Line 23">
                <a:extLst>
                  <a:ext uri="{FF2B5EF4-FFF2-40B4-BE49-F238E27FC236}">
                    <a16:creationId xmlns:a16="http://schemas.microsoft.com/office/drawing/2014/main" id="{1BEE3320-E060-43FE-AA5B-493BA794EF98}"/>
                  </a:ext>
                </a:extLst>
              </xdr:cNvPr>
              <xdr:cNvSpPr>
                <a:spLocks noChangeShapeType="1"/>
              </xdr:cNvSpPr>
            </xdr:nvSpPr>
            <xdr:spPr bwMode="auto">
              <a:xfrm flipV="1">
                <a:off x="358" y="1255"/>
                <a:ext cx="13" cy="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697693" name="Line 24">
                <a:extLst>
                  <a:ext uri="{FF2B5EF4-FFF2-40B4-BE49-F238E27FC236}">
                    <a16:creationId xmlns:a16="http://schemas.microsoft.com/office/drawing/2014/main" id="{E3BEA7DD-A2B7-4454-8BE3-80FA4B00F53C}"/>
                  </a:ext>
                </a:extLst>
              </xdr:cNvPr>
              <xdr:cNvSpPr>
                <a:spLocks noChangeShapeType="1"/>
              </xdr:cNvSpPr>
            </xdr:nvSpPr>
            <xdr:spPr bwMode="auto">
              <a:xfrm flipV="1">
                <a:off x="137" y="1252"/>
                <a:ext cx="17" cy="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49" name="Rectangle 25">
                <a:extLst>
                  <a:ext uri="{FF2B5EF4-FFF2-40B4-BE49-F238E27FC236}">
                    <a16:creationId xmlns:a16="http://schemas.microsoft.com/office/drawing/2014/main" id="{F2D51E62-C430-44DA-A2D7-E4000E9E4495}"/>
                  </a:ext>
                </a:extLst>
              </xdr:cNvPr>
              <xdr:cNvSpPr>
                <a:spLocks noChangeArrowheads="1"/>
              </xdr:cNvSpPr>
            </xdr:nvSpPr>
            <xdr:spPr bwMode="auto">
              <a:xfrm>
                <a:off x="54" y="1255"/>
                <a:ext cx="160" cy="35"/>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農林漁業0.</a:t>
                </a:r>
                <a:r>
                  <a:rPr lang="en-US" altLang="ja-JP" sz="900" b="0" i="0" u="none" strike="noStrike" baseline="0">
                    <a:solidFill>
                      <a:srgbClr val="000000"/>
                    </a:solidFill>
                    <a:latin typeface="ＭＳ 明朝"/>
                    <a:ea typeface="ＭＳ 明朝"/>
                  </a:rPr>
                  <a:t>4</a:t>
                </a:r>
                <a:endParaRPr lang="ja-JP" altLang="en-US"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鉱業,採石業,砂利採取業0.</a:t>
                </a:r>
                <a:r>
                  <a:rPr lang="en-US" altLang="ja-JP" sz="900" b="0" i="0" u="none" strike="noStrike" baseline="0">
                    <a:solidFill>
                      <a:srgbClr val="000000"/>
                    </a:solidFill>
                    <a:latin typeface="ＭＳ 明朝"/>
                    <a:ea typeface="ＭＳ 明朝"/>
                  </a:rPr>
                  <a:t>0</a:t>
                </a:r>
                <a:endParaRPr lang="ja-JP" altLang="en-US" sz="9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xdr:txBody>
          </xdr:sp>
          <xdr:sp macro="" textlink="">
            <xdr:nvSpPr>
              <xdr:cNvPr id="1050" name="Rectangle 26">
                <a:extLst>
                  <a:ext uri="{FF2B5EF4-FFF2-40B4-BE49-F238E27FC236}">
                    <a16:creationId xmlns:a16="http://schemas.microsoft.com/office/drawing/2014/main" id="{CE998846-C095-45D9-852F-BDD2874A69BD}"/>
                  </a:ext>
                </a:extLst>
              </xdr:cNvPr>
              <xdr:cNvSpPr>
                <a:spLocks noChangeArrowheads="1"/>
              </xdr:cNvSpPr>
            </xdr:nvSpPr>
            <xdr:spPr bwMode="auto">
              <a:xfrm>
                <a:off x="230" y="1257"/>
                <a:ext cx="174" cy="34"/>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電気･ガス･熱供給業･</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水道業0.</a:t>
                </a:r>
                <a:r>
                  <a:rPr lang="en-US" altLang="ja-JP" sz="900" b="0" i="0" u="none" strike="noStrike" baseline="0">
                    <a:solidFill>
                      <a:srgbClr val="000000"/>
                    </a:solidFill>
                    <a:latin typeface="ＭＳ 明朝"/>
                    <a:ea typeface="ＭＳ 明朝"/>
                  </a:rPr>
                  <a:t>5</a:t>
                </a:r>
                <a:r>
                  <a:rPr lang="ja-JP" altLang="en-US" sz="900" b="0" i="0" u="none" strike="noStrike" baseline="0">
                    <a:solidFill>
                      <a:srgbClr val="000000"/>
                    </a:solidFill>
                    <a:latin typeface="ＭＳ 明朝"/>
                    <a:ea typeface="ＭＳ 明朝"/>
                  </a:rPr>
                  <a:t>,情報通信業</a:t>
                </a:r>
                <a:r>
                  <a:rPr lang="en-US" altLang="ja-JP" sz="900" b="0" i="0" u="none" strike="noStrike" baseline="0">
                    <a:solidFill>
                      <a:srgbClr val="000000"/>
                    </a:solidFill>
                    <a:latin typeface="ＭＳ 明朝"/>
                    <a:ea typeface="ＭＳ 明朝"/>
                  </a:rPr>
                  <a:t>0</a:t>
                </a:r>
                <a:r>
                  <a:rPr lang="ja-JP" altLang="en-US" sz="900" b="0" i="0" u="none" strike="noStrike" baseline="0">
                    <a:solidFill>
                      <a:srgbClr val="000000"/>
                    </a:solidFill>
                    <a:latin typeface="ＭＳ 明朝"/>
                    <a:ea typeface="ＭＳ 明朝"/>
                  </a:rPr>
                  <a:t>.</a:t>
                </a:r>
                <a:r>
                  <a:rPr lang="en-US" altLang="ja-JP" sz="900" b="0" i="0" u="none" strike="noStrike" baseline="0">
                    <a:solidFill>
                      <a:srgbClr val="000000"/>
                    </a:solidFill>
                    <a:latin typeface="ＭＳ 明朝"/>
                    <a:ea typeface="ＭＳ 明朝"/>
                  </a:rPr>
                  <a:t>6</a:t>
                </a:r>
                <a:endParaRPr lang="ja-JP" altLang="en-US" sz="900" b="0" i="0" u="none" strike="noStrike" baseline="0">
                  <a:solidFill>
                    <a:srgbClr val="000000"/>
                  </a:solidFill>
                  <a:latin typeface="ＭＳ 明朝"/>
                  <a:ea typeface="ＭＳ 明朝"/>
                </a:endParaRPr>
              </a:p>
            </xdr:txBody>
          </xdr:sp>
        </xdr:grpSp>
        <xdr:sp macro="" textlink="">
          <xdr:nvSpPr>
            <xdr:cNvPr id="697683" name="Line 9">
              <a:extLst>
                <a:ext uri="{FF2B5EF4-FFF2-40B4-BE49-F238E27FC236}">
                  <a16:creationId xmlns:a16="http://schemas.microsoft.com/office/drawing/2014/main" id="{B638D1D8-8827-48A8-A7D7-B932B107B15F}"/>
                </a:ext>
              </a:extLst>
            </xdr:cNvPr>
            <xdr:cNvSpPr>
              <a:spLocks noChangeShapeType="1"/>
            </xdr:cNvSpPr>
          </xdr:nvSpPr>
          <xdr:spPr bwMode="auto">
            <a:xfrm>
              <a:off x="153" y="953"/>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97684" name="Line 11">
              <a:extLst>
                <a:ext uri="{FF2B5EF4-FFF2-40B4-BE49-F238E27FC236}">
                  <a16:creationId xmlns:a16="http://schemas.microsoft.com/office/drawing/2014/main" id="{FA4C1EC0-8630-44FD-93D4-506C73AFA551}"/>
                </a:ext>
              </a:extLst>
            </xdr:cNvPr>
            <xdr:cNvSpPr>
              <a:spLocks noChangeShapeType="1"/>
            </xdr:cNvSpPr>
          </xdr:nvSpPr>
          <xdr:spPr bwMode="auto">
            <a:xfrm>
              <a:off x="292" y="953"/>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97685" name="Line 12">
              <a:extLst>
                <a:ext uri="{FF2B5EF4-FFF2-40B4-BE49-F238E27FC236}">
                  <a16:creationId xmlns:a16="http://schemas.microsoft.com/office/drawing/2014/main" id="{54D64546-7D1E-44D8-922D-6860581F99F1}"/>
                </a:ext>
              </a:extLst>
            </xdr:cNvPr>
            <xdr:cNvSpPr>
              <a:spLocks noChangeShapeType="1"/>
            </xdr:cNvSpPr>
          </xdr:nvSpPr>
          <xdr:spPr bwMode="auto">
            <a:xfrm flipH="1">
              <a:off x="298" y="958"/>
              <a:ext cx="13" cy="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97686" name="Line 13">
              <a:extLst>
                <a:ext uri="{FF2B5EF4-FFF2-40B4-BE49-F238E27FC236}">
                  <a16:creationId xmlns:a16="http://schemas.microsoft.com/office/drawing/2014/main" id="{3C71042B-BB55-489E-BAA4-CE1521AB05BE}"/>
                </a:ext>
              </a:extLst>
            </xdr:cNvPr>
            <xdr:cNvSpPr>
              <a:spLocks noChangeShapeType="1"/>
            </xdr:cNvSpPr>
          </xdr:nvSpPr>
          <xdr:spPr bwMode="auto">
            <a:xfrm>
              <a:off x="474" y="939"/>
              <a:ext cx="0" cy="2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97687" name="Line 14">
              <a:extLst>
                <a:ext uri="{FF2B5EF4-FFF2-40B4-BE49-F238E27FC236}">
                  <a16:creationId xmlns:a16="http://schemas.microsoft.com/office/drawing/2014/main" id="{5B40B381-5BDF-4D71-AA8F-F133E9A58262}"/>
                </a:ext>
              </a:extLst>
            </xdr:cNvPr>
            <xdr:cNvSpPr>
              <a:spLocks noChangeShapeType="1"/>
            </xdr:cNvSpPr>
          </xdr:nvSpPr>
          <xdr:spPr bwMode="auto">
            <a:xfrm>
              <a:off x="505" y="953"/>
              <a:ext cx="0" cy="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97688" name="Line 15">
              <a:extLst>
                <a:ext uri="{FF2B5EF4-FFF2-40B4-BE49-F238E27FC236}">
                  <a16:creationId xmlns:a16="http://schemas.microsoft.com/office/drawing/2014/main" id="{19AFC5AF-9A1B-431A-BFD8-514B7D613101}"/>
                </a:ext>
              </a:extLst>
            </xdr:cNvPr>
            <xdr:cNvSpPr>
              <a:spLocks noChangeShapeType="1"/>
            </xdr:cNvSpPr>
          </xdr:nvSpPr>
          <xdr:spPr bwMode="auto">
            <a:xfrm flipV="1">
              <a:off x="555" y="1256"/>
              <a:ext cx="20" cy="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697689" name="Line 18">
              <a:extLst>
                <a:ext uri="{FF2B5EF4-FFF2-40B4-BE49-F238E27FC236}">
                  <a16:creationId xmlns:a16="http://schemas.microsoft.com/office/drawing/2014/main" id="{5B505673-E124-4FCC-B984-92315B81C20E}"/>
                </a:ext>
              </a:extLst>
            </xdr:cNvPr>
            <xdr:cNvSpPr>
              <a:spLocks noChangeShapeType="1"/>
            </xdr:cNvSpPr>
          </xdr:nvSpPr>
          <xdr:spPr bwMode="auto">
            <a:xfrm>
              <a:off x="803" y="946"/>
              <a:ext cx="0" cy="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sp macro="" textlink="">
        <xdr:nvSpPr>
          <xdr:cNvPr id="697680" name="Line 15">
            <a:extLst>
              <a:ext uri="{FF2B5EF4-FFF2-40B4-BE49-F238E27FC236}">
                <a16:creationId xmlns:a16="http://schemas.microsoft.com/office/drawing/2014/main" id="{83D46D5E-B3E3-4A77-8D2B-3C5D4A0FEE46}"/>
              </a:ext>
            </a:extLst>
          </xdr:cNvPr>
          <xdr:cNvSpPr>
            <a:spLocks noChangeShapeType="1"/>
          </xdr:cNvSpPr>
        </xdr:nvSpPr>
        <xdr:spPr bwMode="auto">
          <a:xfrm flipV="1">
            <a:off x="6248400" y="11229974"/>
            <a:ext cx="952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97681" name="Line 15">
            <a:extLst>
              <a:ext uri="{FF2B5EF4-FFF2-40B4-BE49-F238E27FC236}">
                <a16:creationId xmlns:a16="http://schemas.microsoft.com/office/drawing/2014/main" id="{94EA6B6C-610F-4CEF-A4B1-373CE2770DED}"/>
              </a:ext>
            </a:extLst>
          </xdr:cNvPr>
          <xdr:cNvSpPr>
            <a:spLocks noChangeShapeType="1"/>
          </xdr:cNvSpPr>
        </xdr:nvSpPr>
        <xdr:spPr bwMode="auto">
          <a:xfrm flipV="1">
            <a:off x="6962775" y="11220448"/>
            <a:ext cx="114299" cy="18097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46</xdr:row>
      <xdr:rowOff>133350</xdr:rowOff>
    </xdr:from>
    <xdr:to>
      <xdr:col>5</xdr:col>
      <xdr:colOff>819150</xdr:colOff>
      <xdr:row>72</xdr:row>
      <xdr:rowOff>123825</xdr:rowOff>
    </xdr:to>
    <xdr:grpSp>
      <xdr:nvGrpSpPr>
        <xdr:cNvPr id="2894" name="Group 29">
          <a:extLst>
            <a:ext uri="{FF2B5EF4-FFF2-40B4-BE49-F238E27FC236}">
              <a16:creationId xmlns:a16="http://schemas.microsoft.com/office/drawing/2014/main" id="{2201A790-254C-405D-B0A9-7FB89CB16C1C}"/>
            </a:ext>
          </a:extLst>
        </xdr:cNvPr>
        <xdr:cNvGrpSpPr>
          <a:grpSpLocks/>
        </xdr:cNvGrpSpPr>
      </xdr:nvGrpSpPr>
      <xdr:grpSpPr bwMode="auto">
        <a:xfrm>
          <a:off x="504825" y="8020050"/>
          <a:ext cx="6029325" cy="4448175"/>
          <a:chOff x="53" y="842"/>
          <a:chExt cx="333" cy="162"/>
        </a:xfrm>
      </xdr:grpSpPr>
      <xdr:graphicFrame macro="">
        <xdr:nvGraphicFramePr>
          <xdr:cNvPr id="2900" name="グラフ 5">
            <a:extLst>
              <a:ext uri="{FF2B5EF4-FFF2-40B4-BE49-F238E27FC236}">
                <a16:creationId xmlns:a16="http://schemas.microsoft.com/office/drawing/2014/main" id="{B1FD91AF-A9CB-4989-8900-7ABD083633E3}"/>
              </a:ext>
            </a:extLst>
          </xdr:cNvPr>
          <xdr:cNvGraphicFramePr>
            <a:graphicFrameLocks/>
          </xdr:cNvGraphicFramePr>
        </xdr:nvGraphicFramePr>
        <xdr:xfrm>
          <a:off x="53" y="842"/>
          <a:ext cx="333" cy="16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901" name="Line 10">
            <a:extLst>
              <a:ext uri="{FF2B5EF4-FFF2-40B4-BE49-F238E27FC236}">
                <a16:creationId xmlns:a16="http://schemas.microsoft.com/office/drawing/2014/main" id="{F81BECE8-F541-4DB2-B29F-09835C09E6B3}"/>
              </a:ext>
            </a:extLst>
          </xdr:cNvPr>
          <xdr:cNvSpPr>
            <a:spLocks noChangeShapeType="1"/>
          </xdr:cNvSpPr>
        </xdr:nvSpPr>
        <xdr:spPr bwMode="auto">
          <a:xfrm flipV="1">
            <a:off x="298" y="962"/>
            <a:ext cx="11" cy="8"/>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type="none" w="med" len="sm"/>
            <a:tailEnd type="triangle" w="sm" len="sm"/>
          </a:ln>
          <a:extLst>
            <a:ext uri="{909E8E84-426E-40DD-AFC4-6F175D3DCCD1}">
              <a14:hiddenFill xmlns:a14="http://schemas.microsoft.com/office/drawing/2010/main">
                <a:noFill/>
              </a14:hiddenFill>
            </a:ext>
          </a:extLst>
        </xdr:spPr>
      </xdr:sp>
      <xdr:sp macro="" textlink="">
        <xdr:nvSpPr>
          <xdr:cNvPr id="2902" name="Line 7">
            <a:extLst>
              <a:ext uri="{FF2B5EF4-FFF2-40B4-BE49-F238E27FC236}">
                <a16:creationId xmlns:a16="http://schemas.microsoft.com/office/drawing/2014/main" id="{5339E7DB-77C9-4CDA-B52B-D9E0B2A83D9A}"/>
              </a:ext>
            </a:extLst>
          </xdr:cNvPr>
          <xdr:cNvSpPr>
            <a:spLocks noChangeShapeType="1"/>
          </xdr:cNvSpPr>
        </xdr:nvSpPr>
        <xdr:spPr bwMode="auto">
          <a:xfrm>
            <a:off x="354" y="858"/>
            <a:ext cx="16" cy="8"/>
          </a:xfrm>
          <a:prstGeom prst="line">
            <a:avLst/>
          </a:prstGeom>
          <a:noFill/>
          <a:ln w="1270" cap="rnd">
            <a:solidFill>
              <a:srgbClr xmlns:mc="http://schemas.openxmlformats.org/markup-compatibility/2006" xmlns:a14="http://schemas.microsoft.com/office/drawing/2010/main" val="000000" mc:Ignorable="a14" a14:legacySpreadsheetColorIndex="64"/>
            </a:solidFill>
            <a:prstDash val="sysDot"/>
            <a:round/>
            <a:headEnd/>
            <a:tailEnd type="triangle" w="sm" len="sm"/>
          </a:ln>
          <a:extLst>
            <a:ext uri="{909E8E84-426E-40DD-AFC4-6F175D3DCCD1}">
              <a14:hiddenFill xmlns:a14="http://schemas.microsoft.com/office/drawing/2010/main">
                <a:noFill/>
              </a14:hiddenFill>
            </a:ext>
          </a:extLst>
        </xdr:spPr>
      </xdr:sp>
    </xdr:grpSp>
    <xdr:clientData/>
  </xdr:twoCellAnchor>
  <xdr:twoCellAnchor>
    <xdr:from>
      <xdr:col>7</xdr:col>
      <xdr:colOff>0</xdr:colOff>
      <xdr:row>1</xdr:row>
      <xdr:rowOff>4</xdr:rowOff>
    </xdr:from>
    <xdr:to>
      <xdr:col>18</xdr:col>
      <xdr:colOff>657225</xdr:colOff>
      <xdr:row>31</xdr:row>
      <xdr:rowOff>116511</xdr:rowOff>
    </xdr:to>
    <xdr:grpSp>
      <xdr:nvGrpSpPr>
        <xdr:cNvPr id="2895" name="Group 29">
          <a:extLst>
            <a:ext uri="{FF2B5EF4-FFF2-40B4-BE49-F238E27FC236}">
              <a16:creationId xmlns:a16="http://schemas.microsoft.com/office/drawing/2014/main" id="{3D7D9BBD-FDFB-4649-ACCB-50EA129834B6}"/>
            </a:ext>
          </a:extLst>
        </xdr:cNvPr>
        <xdr:cNvGrpSpPr>
          <a:grpSpLocks/>
        </xdr:cNvGrpSpPr>
      </xdr:nvGrpSpPr>
      <xdr:grpSpPr bwMode="auto">
        <a:xfrm>
          <a:off x="6648450" y="171454"/>
          <a:ext cx="7858125" cy="5260007"/>
          <a:chOff x="53" y="842"/>
          <a:chExt cx="333" cy="173"/>
        </a:xfrm>
      </xdr:grpSpPr>
      <xdr:graphicFrame macro="">
        <xdr:nvGraphicFramePr>
          <xdr:cNvPr id="2896" name="グラフ 5">
            <a:extLst>
              <a:ext uri="{FF2B5EF4-FFF2-40B4-BE49-F238E27FC236}">
                <a16:creationId xmlns:a16="http://schemas.microsoft.com/office/drawing/2014/main" id="{A49E3742-DE8D-4C6E-92D6-C019E2C6A17C}"/>
              </a:ext>
            </a:extLst>
          </xdr:cNvPr>
          <xdr:cNvGraphicFramePr>
            <a:graphicFrameLocks/>
          </xdr:cNvGraphicFramePr>
        </xdr:nvGraphicFramePr>
        <xdr:xfrm>
          <a:off x="53" y="842"/>
          <a:ext cx="333" cy="162"/>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897" name="Line 10">
            <a:extLst>
              <a:ext uri="{FF2B5EF4-FFF2-40B4-BE49-F238E27FC236}">
                <a16:creationId xmlns:a16="http://schemas.microsoft.com/office/drawing/2014/main" id="{7D388B5D-6D44-4D49-AF71-850ED07D5D87}"/>
              </a:ext>
            </a:extLst>
          </xdr:cNvPr>
          <xdr:cNvSpPr>
            <a:spLocks noChangeShapeType="1"/>
          </xdr:cNvSpPr>
        </xdr:nvSpPr>
        <xdr:spPr bwMode="auto">
          <a:xfrm flipV="1">
            <a:off x="299" y="963"/>
            <a:ext cx="4" cy="7"/>
          </a:xfrm>
          <a:prstGeom prst="line">
            <a:avLst/>
          </a:prstGeom>
          <a:noFill/>
          <a:ln w="19050" cap="rnd">
            <a:solidFill>
              <a:schemeClr val="tx1"/>
            </a:solidFill>
            <a:prstDash val="sysDot"/>
            <a:round/>
            <a:headEnd type="none" w="med" len="sm"/>
            <a:tailEnd type="triangle" w="sm" len="sm"/>
          </a:ln>
          <a:extLst>
            <a:ext uri="{909E8E84-426E-40DD-AFC4-6F175D3DCCD1}">
              <a14:hiddenFill xmlns:a14="http://schemas.microsoft.com/office/drawing/2010/main">
                <a:noFill/>
              </a14:hiddenFill>
            </a:ext>
          </a:extLst>
        </xdr:spPr>
        <xdr:txBody>
          <a:bodyPr/>
          <a:lstStyle/>
          <a:p>
            <a:endParaRPr lang="ja-JP" altLang="en-US" b="1"/>
          </a:p>
        </xdr:txBody>
      </xdr:sp>
      <xdr:sp macro="" textlink="">
        <xdr:nvSpPr>
          <xdr:cNvPr id="2898" name="Line 7">
            <a:extLst>
              <a:ext uri="{FF2B5EF4-FFF2-40B4-BE49-F238E27FC236}">
                <a16:creationId xmlns:a16="http://schemas.microsoft.com/office/drawing/2014/main" id="{3524F17E-7429-4753-9D4D-F672FEA17959}"/>
              </a:ext>
            </a:extLst>
          </xdr:cNvPr>
          <xdr:cNvSpPr>
            <a:spLocks noChangeShapeType="1"/>
          </xdr:cNvSpPr>
        </xdr:nvSpPr>
        <xdr:spPr bwMode="auto">
          <a:xfrm>
            <a:off x="355" y="859"/>
            <a:ext cx="16" cy="8"/>
          </a:xfrm>
          <a:prstGeom prst="line">
            <a:avLst/>
          </a:prstGeom>
          <a:noFill/>
          <a:ln w="19050" cap="rnd">
            <a:solidFill>
              <a:schemeClr val="tx1"/>
            </a:solidFill>
            <a:prstDash val="sysDot"/>
            <a:round/>
            <a:headEnd/>
            <a:tailEnd type="triangle" w="sm" len="sm"/>
          </a:ln>
          <a:extLst>
            <a:ext uri="{909E8E84-426E-40DD-AFC4-6F175D3DCCD1}">
              <a14:hiddenFill xmlns:a14="http://schemas.microsoft.com/office/drawing/2010/main">
                <a:noFill/>
              </a14:hiddenFill>
            </a:ext>
          </a:extLst>
        </xdr:spPr>
      </xdr:sp>
      <xdr:sp macro="" textlink="">
        <xdr:nvSpPr>
          <xdr:cNvPr id="21" name="Rectangle 20">
            <a:extLst>
              <a:ext uri="{FF2B5EF4-FFF2-40B4-BE49-F238E27FC236}">
                <a16:creationId xmlns:a16="http://schemas.microsoft.com/office/drawing/2014/main" id="{A44822CA-FECB-444B-9E2F-2C0DB619D4B8}"/>
              </a:ext>
            </a:extLst>
          </xdr:cNvPr>
          <xdr:cNvSpPr>
            <a:spLocks noChangeArrowheads="1"/>
          </xdr:cNvSpPr>
        </xdr:nvSpPr>
        <xdr:spPr bwMode="auto">
          <a:xfrm>
            <a:off x="105" y="994"/>
            <a:ext cx="264" cy="21"/>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a:extLst/>
        </xdr:spPr>
        <xdr:txBody>
          <a:bodyPr vertOverflow="clip" wrap="square" lIns="18288"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※派遣従業者のみとは、労働者派遣法でいう派遣労働者のほかに、在籍出向など出向元に籍がありながら、この事業所で働いている人のみで経済活動が行われている事業所をいう。</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261256</xdr:colOff>
      <xdr:row>5</xdr:row>
      <xdr:rowOff>68036</xdr:rowOff>
    </xdr:from>
    <xdr:to>
      <xdr:col>21</xdr:col>
      <xdr:colOff>4081</xdr:colOff>
      <xdr:row>27</xdr:row>
      <xdr:rowOff>123826</xdr:rowOff>
    </xdr:to>
    <xdr:grpSp>
      <xdr:nvGrpSpPr>
        <xdr:cNvPr id="727153" name="Group 52">
          <a:extLst>
            <a:ext uri="{FF2B5EF4-FFF2-40B4-BE49-F238E27FC236}">
              <a16:creationId xmlns:a16="http://schemas.microsoft.com/office/drawing/2014/main" id="{852F22D4-2CE5-4FB6-89A3-04961452D785}"/>
            </a:ext>
          </a:extLst>
        </xdr:cNvPr>
        <xdr:cNvGrpSpPr>
          <a:grpSpLocks/>
        </xdr:cNvGrpSpPr>
      </xdr:nvGrpSpPr>
      <xdr:grpSpPr bwMode="auto">
        <a:xfrm>
          <a:off x="7543551" y="1366900"/>
          <a:ext cx="6583507" cy="4047631"/>
          <a:chOff x="135" y="377"/>
          <a:chExt cx="622" cy="399"/>
        </a:xfrm>
      </xdr:grpSpPr>
      <xdr:graphicFrame macro="">
        <xdr:nvGraphicFramePr>
          <xdr:cNvPr id="727154" name="グラフ 4">
            <a:extLst>
              <a:ext uri="{FF2B5EF4-FFF2-40B4-BE49-F238E27FC236}">
                <a16:creationId xmlns:a16="http://schemas.microsoft.com/office/drawing/2014/main" id="{820B91C5-817F-46D0-80B2-4ED4F58EB054}"/>
              </a:ext>
            </a:extLst>
          </xdr:cNvPr>
          <xdr:cNvGraphicFramePr>
            <a:graphicFrameLocks/>
          </xdr:cNvGraphicFramePr>
        </xdr:nvGraphicFramePr>
        <xdr:xfrm>
          <a:off x="135" y="379"/>
          <a:ext cx="622" cy="38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27180" name="Line 9">
            <a:extLst>
              <a:ext uri="{FF2B5EF4-FFF2-40B4-BE49-F238E27FC236}">
                <a16:creationId xmlns:a16="http://schemas.microsoft.com/office/drawing/2014/main" id="{E52B8BC7-759C-4A9C-B55D-100FEA96ADAF}"/>
              </a:ext>
            </a:extLst>
          </xdr:cNvPr>
          <xdr:cNvSpPr>
            <a:spLocks noChangeShapeType="1"/>
          </xdr:cNvSpPr>
        </xdr:nvSpPr>
        <xdr:spPr bwMode="auto">
          <a:xfrm>
            <a:off x="239" y="458"/>
            <a:ext cx="0" cy="254"/>
          </a:xfrm>
          <a:prstGeom prst="line">
            <a:avLst/>
          </a:prstGeom>
          <a:noFill/>
          <a:ln w="0" cap="rnd">
            <a:solidFill>
              <a:srgbClr xmlns:mc="http://schemas.openxmlformats.org/markup-compatibility/2006" xmlns:a14="http://schemas.microsoft.com/office/drawing/2010/main" val="000000" mc:Ignorable="a14" a14:legacySpreadsheetColorIndex="64"/>
            </a:solidFill>
            <a:prstDash val="sysDot"/>
            <a:round/>
            <a:headEnd/>
            <a:tailEnd type="none" w="med" len="sm"/>
          </a:ln>
          <a:extLst>
            <a:ext uri="{909E8E84-426E-40DD-AFC4-6F175D3DCCD1}">
              <a14:hiddenFill xmlns:a14="http://schemas.microsoft.com/office/drawing/2010/main">
                <a:noFill/>
              </a14:hiddenFill>
            </a:ext>
          </a:extLst>
        </xdr:spPr>
      </xdr:sp>
      <xdr:grpSp>
        <xdr:nvGrpSpPr>
          <xdr:cNvPr id="727156" name="Group 12">
            <a:extLst>
              <a:ext uri="{FF2B5EF4-FFF2-40B4-BE49-F238E27FC236}">
                <a16:creationId xmlns:a16="http://schemas.microsoft.com/office/drawing/2014/main" id="{FC59A3B9-8516-4A71-9518-18120A53E10B}"/>
              </a:ext>
            </a:extLst>
          </xdr:cNvPr>
          <xdr:cNvGrpSpPr>
            <a:grpSpLocks/>
          </xdr:cNvGrpSpPr>
        </xdr:nvGrpSpPr>
        <xdr:grpSpPr bwMode="auto">
          <a:xfrm>
            <a:off x="403" y="442"/>
            <a:ext cx="16" cy="180"/>
            <a:chOff x="274" y="462"/>
            <a:chExt cx="16" cy="173"/>
          </a:xfrm>
        </xdr:grpSpPr>
        <xdr:sp macro="" textlink="">
          <xdr:nvSpPr>
            <xdr:cNvPr id="727178" name="Line 13">
              <a:extLst>
                <a:ext uri="{FF2B5EF4-FFF2-40B4-BE49-F238E27FC236}">
                  <a16:creationId xmlns:a16="http://schemas.microsoft.com/office/drawing/2014/main" id="{D19D232D-3636-4FCA-BCD2-58F87C9F9073}"/>
                </a:ext>
              </a:extLst>
            </xdr:cNvPr>
            <xdr:cNvSpPr>
              <a:spLocks noChangeShapeType="1"/>
            </xdr:cNvSpPr>
          </xdr:nvSpPr>
          <xdr:spPr bwMode="auto">
            <a:xfrm>
              <a:off x="289" y="462"/>
              <a:ext cx="1" cy="173"/>
            </a:xfrm>
            <a:prstGeom prst="line">
              <a:avLst/>
            </a:prstGeom>
            <a:ln>
              <a:headEnd/>
              <a:tailEnd type="none" w="med" len="sm"/>
            </a:ln>
            <a:extLst/>
          </xdr:spPr>
          <xdr:style>
            <a:lnRef idx="1">
              <a:schemeClr val="dk1"/>
            </a:lnRef>
            <a:fillRef idx="0">
              <a:schemeClr val="dk1"/>
            </a:fillRef>
            <a:effectRef idx="0">
              <a:schemeClr val="dk1"/>
            </a:effectRef>
            <a:fontRef idx="minor">
              <a:schemeClr val="tx1"/>
            </a:fontRef>
          </xdr:style>
          <xdr:txBody>
            <a:bodyPr/>
            <a:lstStyle/>
            <a:p>
              <a:endParaRPr lang="ja-JP" altLang="en-US" sz="1600"/>
            </a:p>
          </xdr:txBody>
        </xdr:sp>
        <xdr:sp macro="" textlink="">
          <xdr:nvSpPr>
            <xdr:cNvPr id="727179" name="Line 14">
              <a:extLst>
                <a:ext uri="{FF2B5EF4-FFF2-40B4-BE49-F238E27FC236}">
                  <a16:creationId xmlns:a16="http://schemas.microsoft.com/office/drawing/2014/main" id="{DEBA1EB7-6DEC-43E5-8BE1-6C6B4B56727D}"/>
                </a:ext>
              </a:extLst>
            </xdr:cNvPr>
            <xdr:cNvSpPr>
              <a:spLocks noChangeShapeType="1"/>
            </xdr:cNvSpPr>
          </xdr:nvSpPr>
          <xdr:spPr bwMode="auto">
            <a:xfrm flipH="1">
              <a:off x="274" y="635"/>
              <a:ext cx="15" cy="0"/>
            </a:xfrm>
            <a:prstGeom prst="line">
              <a:avLst/>
            </a:prstGeom>
            <a:ln>
              <a:headEnd/>
              <a:tailEnd type="triangle" w="med" len="sm"/>
            </a:ln>
            <a:extLst/>
          </xdr:spPr>
          <xdr:style>
            <a:lnRef idx="1">
              <a:schemeClr val="dk1"/>
            </a:lnRef>
            <a:fillRef idx="0">
              <a:schemeClr val="dk1"/>
            </a:fillRef>
            <a:effectRef idx="0">
              <a:schemeClr val="dk1"/>
            </a:effectRef>
            <a:fontRef idx="minor">
              <a:schemeClr val="tx1"/>
            </a:fontRef>
          </xdr:style>
        </xdr:sp>
      </xdr:grpSp>
      <xdr:grpSp>
        <xdr:nvGrpSpPr>
          <xdr:cNvPr id="727157" name="Group 15">
            <a:extLst>
              <a:ext uri="{FF2B5EF4-FFF2-40B4-BE49-F238E27FC236}">
                <a16:creationId xmlns:a16="http://schemas.microsoft.com/office/drawing/2014/main" id="{453229AD-84C3-469D-AC2C-EE4C0A014D9F}"/>
              </a:ext>
            </a:extLst>
          </xdr:cNvPr>
          <xdr:cNvGrpSpPr>
            <a:grpSpLocks/>
          </xdr:cNvGrpSpPr>
        </xdr:nvGrpSpPr>
        <xdr:grpSpPr bwMode="auto">
          <a:xfrm>
            <a:off x="482" y="488"/>
            <a:ext cx="16" cy="132"/>
            <a:chOff x="298" y="480"/>
            <a:chExt cx="16" cy="180"/>
          </a:xfrm>
        </xdr:grpSpPr>
        <xdr:sp macro="" textlink="">
          <xdr:nvSpPr>
            <xdr:cNvPr id="727176" name="Line 16">
              <a:extLst>
                <a:ext uri="{FF2B5EF4-FFF2-40B4-BE49-F238E27FC236}">
                  <a16:creationId xmlns:a16="http://schemas.microsoft.com/office/drawing/2014/main" id="{59BAED6A-744F-4976-BC0F-056854804323}"/>
                </a:ext>
              </a:extLst>
            </xdr:cNvPr>
            <xdr:cNvSpPr>
              <a:spLocks noChangeShapeType="1"/>
            </xdr:cNvSpPr>
          </xdr:nvSpPr>
          <xdr:spPr bwMode="auto">
            <a:xfrm flipH="1">
              <a:off x="313" y="480"/>
              <a:ext cx="1" cy="179"/>
            </a:xfrm>
            <a:prstGeom prst="line">
              <a:avLst/>
            </a:prstGeom>
            <a:ln>
              <a:headEnd/>
              <a:tailEnd type="none" w="med" len="sm"/>
            </a:ln>
            <a:extLst/>
          </xdr:spPr>
          <xdr:style>
            <a:lnRef idx="1">
              <a:schemeClr val="dk1"/>
            </a:lnRef>
            <a:fillRef idx="0">
              <a:schemeClr val="dk1"/>
            </a:fillRef>
            <a:effectRef idx="0">
              <a:schemeClr val="dk1"/>
            </a:effectRef>
            <a:fontRef idx="minor">
              <a:schemeClr val="tx1"/>
            </a:fontRef>
          </xdr:style>
        </xdr:sp>
        <xdr:sp macro="" textlink="">
          <xdr:nvSpPr>
            <xdr:cNvPr id="727177" name="Line 17">
              <a:extLst>
                <a:ext uri="{FF2B5EF4-FFF2-40B4-BE49-F238E27FC236}">
                  <a16:creationId xmlns:a16="http://schemas.microsoft.com/office/drawing/2014/main" id="{0CA6BCD4-6FCB-40FE-9A60-9674EB240892}"/>
                </a:ext>
              </a:extLst>
            </xdr:cNvPr>
            <xdr:cNvSpPr>
              <a:spLocks noChangeShapeType="1"/>
            </xdr:cNvSpPr>
          </xdr:nvSpPr>
          <xdr:spPr bwMode="auto">
            <a:xfrm flipH="1">
              <a:off x="298" y="660"/>
              <a:ext cx="15" cy="0"/>
            </a:xfrm>
            <a:prstGeom prst="line">
              <a:avLst/>
            </a:prstGeom>
            <a:ln>
              <a:headEnd/>
              <a:tailEnd type="triangle" w="med" len="sm"/>
            </a:ln>
            <a:extLst/>
          </xdr:spPr>
          <xdr:style>
            <a:lnRef idx="1">
              <a:schemeClr val="dk1"/>
            </a:lnRef>
            <a:fillRef idx="0">
              <a:schemeClr val="dk1"/>
            </a:fillRef>
            <a:effectRef idx="0">
              <a:schemeClr val="dk1"/>
            </a:effectRef>
            <a:fontRef idx="minor">
              <a:schemeClr val="tx1"/>
            </a:fontRef>
          </xdr:style>
        </xdr:sp>
      </xdr:grpSp>
      <xdr:grpSp>
        <xdr:nvGrpSpPr>
          <xdr:cNvPr id="727158" name="Group 18">
            <a:extLst>
              <a:ext uri="{FF2B5EF4-FFF2-40B4-BE49-F238E27FC236}">
                <a16:creationId xmlns:a16="http://schemas.microsoft.com/office/drawing/2014/main" id="{BE42DD8F-5421-411A-8A90-BB1816E2BEC7}"/>
              </a:ext>
            </a:extLst>
          </xdr:cNvPr>
          <xdr:cNvGrpSpPr>
            <a:grpSpLocks/>
          </xdr:cNvGrpSpPr>
        </xdr:nvGrpSpPr>
        <xdr:grpSpPr bwMode="auto">
          <a:xfrm>
            <a:off x="561" y="443"/>
            <a:ext cx="15" cy="138"/>
            <a:chOff x="320" y="460"/>
            <a:chExt cx="15" cy="170"/>
          </a:xfrm>
        </xdr:grpSpPr>
        <xdr:sp macro="" textlink="">
          <xdr:nvSpPr>
            <xdr:cNvPr id="727174" name="Line 19">
              <a:extLst>
                <a:ext uri="{FF2B5EF4-FFF2-40B4-BE49-F238E27FC236}">
                  <a16:creationId xmlns:a16="http://schemas.microsoft.com/office/drawing/2014/main" id="{AC8F6768-488B-4535-957A-628D7A8AB6F2}"/>
                </a:ext>
              </a:extLst>
            </xdr:cNvPr>
            <xdr:cNvSpPr>
              <a:spLocks noChangeShapeType="1"/>
            </xdr:cNvSpPr>
          </xdr:nvSpPr>
          <xdr:spPr bwMode="auto">
            <a:xfrm>
              <a:off x="334" y="460"/>
              <a:ext cx="0" cy="170"/>
            </a:xfrm>
            <a:prstGeom prst="line">
              <a:avLst/>
            </a:prstGeom>
            <a:ln>
              <a:headEnd/>
              <a:tailEnd type="none" w="med" len="sm"/>
            </a:ln>
            <a:extLst/>
          </xdr:spPr>
          <xdr:style>
            <a:lnRef idx="1">
              <a:schemeClr val="dk1"/>
            </a:lnRef>
            <a:fillRef idx="0">
              <a:schemeClr val="dk1"/>
            </a:fillRef>
            <a:effectRef idx="0">
              <a:schemeClr val="dk1"/>
            </a:effectRef>
            <a:fontRef idx="minor">
              <a:schemeClr val="tx1"/>
            </a:fontRef>
          </xdr:style>
        </xdr:sp>
        <xdr:sp macro="" textlink="">
          <xdr:nvSpPr>
            <xdr:cNvPr id="727175" name="Line 20">
              <a:extLst>
                <a:ext uri="{FF2B5EF4-FFF2-40B4-BE49-F238E27FC236}">
                  <a16:creationId xmlns:a16="http://schemas.microsoft.com/office/drawing/2014/main" id="{B39F9BA2-0A06-4F46-B9BB-3FC04155EE15}"/>
                </a:ext>
              </a:extLst>
            </xdr:cNvPr>
            <xdr:cNvSpPr>
              <a:spLocks noChangeShapeType="1"/>
            </xdr:cNvSpPr>
          </xdr:nvSpPr>
          <xdr:spPr bwMode="auto">
            <a:xfrm flipH="1" flipV="1">
              <a:off x="320" y="629"/>
              <a:ext cx="15" cy="0"/>
            </a:xfrm>
            <a:prstGeom prst="line">
              <a:avLst/>
            </a:prstGeom>
            <a:ln>
              <a:headEnd/>
              <a:tailEnd type="triangle" w="med" len="sm"/>
            </a:ln>
            <a:extLst/>
          </xdr:spPr>
          <xdr:style>
            <a:lnRef idx="1">
              <a:schemeClr val="dk1"/>
            </a:lnRef>
            <a:fillRef idx="0">
              <a:schemeClr val="dk1"/>
            </a:fillRef>
            <a:effectRef idx="0">
              <a:schemeClr val="dk1"/>
            </a:effectRef>
            <a:fontRef idx="minor">
              <a:schemeClr val="tx1"/>
            </a:fontRef>
          </xdr:style>
        </xdr:sp>
      </xdr:grpSp>
      <xdr:grpSp>
        <xdr:nvGrpSpPr>
          <xdr:cNvPr id="727159" name="Group 21">
            <a:extLst>
              <a:ext uri="{FF2B5EF4-FFF2-40B4-BE49-F238E27FC236}">
                <a16:creationId xmlns:a16="http://schemas.microsoft.com/office/drawing/2014/main" id="{5AB0DA84-7EEC-4DF0-96A6-FAAC1867E3BE}"/>
              </a:ext>
            </a:extLst>
          </xdr:cNvPr>
          <xdr:cNvGrpSpPr>
            <a:grpSpLocks/>
          </xdr:cNvGrpSpPr>
        </xdr:nvGrpSpPr>
        <xdr:grpSpPr bwMode="auto">
          <a:xfrm>
            <a:off x="645" y="442"/>
            <a:ext cx="17" cy="93"/>
            <a:chOff x="340" y="469"/>
            <a:chExt cx="16" cy="139"/>
          </a:xfrm>
        </xdr:grpSpPr>
        <xdr:sp macro="" textlink="">
          <xdr:nvSpPr>
            <xdr:cNvPr id="727172" name="Line 22">
              <a:extLst>
                <a:ext uri="{FF2B5EF4-FFF2-40B4-BE49-F238E27FC236}">
                  <a16:creationId xmlns:a16="http://schemas.microsoft.com/office/drawing/2014/main" id="{8B9A4E31-0D9E-472F-98E4-25909CB8104E}"/>
                </a:ext>
              </a:extLst>
            </xdr:cNvPr>
            <xdr:cNvSpPr>
              <a:spLocks noChangeShapeType="1"/>
            </xdr:cNvSpPr>
          </xdr:nvSpPr>
          <xdr:spPr bwMode="auto">
            <a:xfrm>
              <a:off x="355" y="469"/>
              <a:ext cx="1" cy="139"/>
            </a:xfrm>
            <a:prstGeom prst="line">
              <a:avLst/>
            </a:prstGeom>
            <a:ln>
              <a:headEnd/>
              <a:tailEnd/>
            </a:ln>
            <a:extLst/>
          </xdr:spPr>
          <xdr:style>
            <a:lnRef idx="1">
              <a:schemeClr val="dk1"/>
            </a:lnRef>
            <a:fillRef idx="0">
              <a:schemeClr val="dk1"/>
            </a:fillRef>
            <a:effectRef idx="0">
              <a:schemeClr val="dk1"/>
            </a:effectRef>
            <a:fontRef idx="minor">
              <a:schemeClr val="tx1"/>
            </a:fontRef>
          </xdr:style>
        </xdr:sp>
        <xdr:sp macro="" textlink="">
          <xdr:nvSpPr>
            <xdr:cNvPr id="727173" name="Line 23">
              <a:extLst>
                <a:ext uri="{FF2B5EF4-FFF2-40B4-BE49-F238E27FC236}">
                  <a16:creationId xmlns:a16="http://schemas.microsoft.com/office/drawing/2014/main" id="{81B1120C-CDCA-4AEC-8F22-2899FECEE238}"/>
                </a:ext>
              </a:extLst>
            </xdr:cNvPr>
            <xdr:cNvSpPr>
              <a:spLocks noChangeShapeType="1"/>
            </xdr:cNvSpPr>
          </xdr:nvSpPr>
          <xdr:spPr bwMode="auto">
            <a:xfrm flipH="1">
              <a:off x="340" y="608"/>
              <a:ext cx="15" cy="0"/>
            </a:xfrm>
            <a:prstGeom prst="line">
              <a:avLst/>
            </a:prstGeom>
            <a:ln>
              <a:headEnd/>
              <a:tailEnd type="triangle" w="med" len="sm"/>
            </a:ln>
            <a:extLst/>
          </xdr:spPr>
          <xdr:style>
            <a:lnRef idx="1">
              <a:schemeClr val="dk1"/>
            </a:lnRef>
            <a:fillRef idx="0">
              <a:schemeClr val="dk1"/>
            </a:fillRef>
            <a:effectRef idx="0">
              <a:schemeClr val="dk1"/>
            </a:effectRef>
            <a:fontRef idx="minor">
              <a:schemeClr val="tx1"/>
            </a:fontRef>
          </xdr:style>
        </xdr:sp>
      </xdr:grpSp>
      <xdr:sp macro="" textlink="">
        <xdr:nvSpPr>
          <xdr:cNvPr id="727168" name="Line 28">
            <a:extLst>
              <a:ext uri="{FF2B5EF4-FFF2-40B4-BE49-F238E27FC236}">
                <a16:creationId xmlns:a16="http://schemas.microsoft.com/office/drawing/2014/main" id="{531F1DE7-A142-4037-A38D-433A0DB5CD47}"/>
              </a:ext>
            </a:extLst>
          </xdr:cNvPr>
          <xdr:cNvSpPr>
            <a:spLocks noChangeShapeType="1"/>
          </xdr:cNvSpPr>
        </xdr:nvSpPr>
        <xdr:spPr bwMode="auto">
          <a:xfrm flipH="1">
            <a:off x="341" y="446"/>
            <a:ext cx="1" cy="202"/>
          </a:xfrm>
          <a:prstGeom prst="line">
            <a:avLst/>
          </a:prstGeom>
          <a:ln>
            <a:headEnd/>
            <a:tailEnd type="none" w="med" len="sm"/>
          </a:ln>
          <a:extLst/>
        </xdr:spPr>
        <xdr:style>
          <a:lnRef idx="1">
            <a:schemeClr val="dk1"/>
          </a:lnRef>
          <a:fillRef idx="0">
            <a:schemeClr val="dk1"/>
          </a:fillRef>
          <a:effectRef idx="0">
            <a:schemeClr val="dk1"/>
          </a:effectRef>
          <a:fontRef idx="minor">
            <a:schemeClr val="tx1"/>
          </a:fontRef>
        </xdr:style>
      </xdr:sp>
      <xdr:grpSp>
        <xdr:nvGrpSpPr>
          <xdr:cNvPr id="727162" name="Group 30">
            <a:extLst>
              <a:ext uri="{FF2B5EF4-FFF2-40B4-BE49-F238E27FC236}">
                <a16:creationId xmlns:a16="http://schemas.microsoft.com/office/drawing/2014/main" id="{DD2BF742-155C-4B72-B2CE-BD60B0AD4605}"/>
              </a:ext>
            </a:extLst>
          </xdr:cNvPr>
          <xdr:cNvGrpSpPr>
            <a:grpSpLocks/>
          </xdr:cNvGrpSpPr>
        </xdr:nvGrpSpPr>
        <xdr:grpSpPr bwMode="auto">
          <a:xfrm>
            <a:off x="722" y="567"/>
            <a:ext cx="16" cy="54"/>
            <a:chOff x="313" y="844"/>
            <a:chExt cx="16" cy="170"/>
          </a:xfrm>
        </xdr:grpSpPr>
        <xdr:sp macro="" textlink="">
          <xdr:nvSpPr>
            <xdr:cNvPr id="727166" name="Line 31">
              <a:extLst>
                <a:ext uri="{FF2B5EF4-FFF2-40B4-BE49-F238E27FC236}">
                  <a16:creationId xmlns:a16="http://schemas.microsoft.com/office/drawing/2014/main" id="{6682FA5F-DFA7-42B6-8900-6F75FD6B5065}"/>
                </a:ext>
              </a:extLst>
            </xdr:cNvPr>
            <xdr:cNvSpPr>
              <a:spLocks noChangeShapeType="1"/>
            </xdr:cNvSpPr>
          </xdr:nvSpPr>
          <xdr:spPr bwMode="auto">
            <a:xfrm>
              <a:off x="329" y="844"/>
              <a:ext cx="0" cy="170"/>
            </a:xfrm>
            <a:prstGeom prst="line">
              <a:avLst/>
            </a:prstGeom>
            <a:ln>
              <a:headEnd/>
              <a:tailEnd type="none" w="med" len="sm"/>
            </a:ln>
            <a:extLst/>
          </xdr:spPr>
          <xdr:style>
            <a:lnRef idx="1">
              <a:schemeClr val="dk1"/>
            </a:lnRef>
            <a:fillRef idx="0">
              <a:schemeClr val="dk1"/>
            </a:fillRef>
            <a:effectRef idx="0">
              <a:schemeClr val="dk1"/>
            </a:effectRef>
            <a:fontRef idx="minor">
              <a:schemeClr val="tx1"/>
            </a:fontRef>
          </xdr:style>
        </xdr:sp>
        <xdr:sp macro="" textlink="">
          <xdr:nvSpPr>
            <xdr:cNvPr id="727167" name="Line 32">
              <a:extLst>
                <a:ext uri="{FF2B5EF4-FFF2-40B4-BE49-F238E27FC236}">
                  <a16:creationId xmlns:a16="http://schemas.microsoft.com/office/drawing/2014/main" id="{5D13667A-B7EE-42C6-99EA-9720C9A92700}"/>
                </a:ext>
              </a:extLst>
            </xdr:cNvPr>
            <xdr:cNvSpPr>
              <a:spLocks noChangeShapeType="1"/>
            </xdr:cNvSpPr>
          </xdr:nvSpPr>
          <xdr:spPr bwMode="auto">
            <a:xfrm flipH="1">
              <a:off x="313" y="1013"/>
              <a:ext cx="15" cy="0"/>
            </a:xfrm>
            <a:prstGeom prst="line">
              <a:avLst/>
            </a:prstGeom>
            <a:ln>
              <a:headEnd/>
              <a:tailEnd type="triangle" w="med" len="sm"/>
            </a:ln>
            <a:extLst/>
          </xdr:spPr>
          <xdr:style>
            <a:lnRef idx="1">
              <a:schemeClr val="dk1"/>
            </a:lnRef>
            <a:fillRef idx="0">
              <a:schemeClr val="dk1"/>
            </a:fillRef>
            <a:effectRef idx="0">
              <a:schemeClr val="dk1"/>
            </a:effectRef>
            <a:fontRef idx="minor">
              <a:schemeClr val="tx1"/>
            </a:fontRef>
          </xdr:style>
        </xdr:sp>
      </xdr:grpSp>
      <xdr:sp macro="" textlink="">
        <xdr:nvSpPr>
          <xdr:cNvPr id="7202" name="AutoShape 34">
            <a:extLst>
              <a:ext uri="{FF2B5EF4-FFF2-40B4-BE49-F238E27FC236}">
                <a16:creationId xmlns:a16="http://schemas.microsoft.com/office/drawing/2014/main" id="{87737D99-94A6-484D-82DA-3F2ABFEF4E45}"/>
              </a:ext>
            </a:extLst>
          </xdr:cNvPr>
          <xdr:cNvSpPr>
            <a:spLocks noChangeArrowheads="1"/>
          </xdr:cNvSpPr>
        </xdr:nvSpPr>
        <xdr:spPr bwMode="auto">
          <a:xfrm>
            <a:off x="138" y="377"/>
            <a:ext cx="49" cy="17"/>
          </a:xfrm>
          <a:prstGeom prst="flowChartProcess">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事業所</a:t>
            </a:r>
          </a:p>
        </xdr:txBody>
      </xdr:sp>
      <xdr:sp macro="" textlink="">
        <xdr:nvSpPr>
          <xdr:cNvPr id="7217" name="AutoShape 49">
            <a:extLst>
              <a:ext uri="{FF2B5EF4-FFF2-40B4-BE49-F238E27FC236}">
                <a16:creationId xmlns:a16="http://schemas.microsoft.com/office/drawing/2014/main" id="{14DCDA5B-7964-4927-A8BF-FAF55BEE8BB3}"/>
              </a:ext>
            </a:extLst>
          </xdr:cNvPr>
          <xdr:cNvSpPr>
            <a:spLocks noChangeArrowheads="1"/>
          </xdr:cNvSpPr>
        </xdr:nvSpPr>
        <xdr:spPr bwMode="auto">
          <a:xfrm>
            <a:off x="693" y="586"/>
            <a:ext cx="20" cy="16"/>
          </a:xfrm>
          <a:prstGeom prst="flowChartProcess">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a:t>
            </a:r>
          </a:p>
        </xdr:txBody>
      </xdr:sp>
      <xdr:sp macro="" textlink="">
        <xdr:nvSpPr>
          <xdr:cNvPr id="7218" name="AutoShape 50">
            <a:extLst>
              <a:ext uri="{FF2B5EF4-FFF2-40B4-BE49-F238E27FC236}">
                <a16:creationId xmlns:a16="http://schemas.microsoft.com/office/drawing/2014/main" id="{D4E1310F-6E43-4841-8A01-ED64851AD097}"/>
              </a:ext>
            </a:extLst>
          </xdr:cNvPr>
          <xdr:cNvSpPr>
            <a:spLocks noChangeArrowheads="1"/>
          </xdr:cNvSpPr>
        </xdr:nvSpPr>
        <xdr:spPr bwMode="auto">
          <a:xfrm>
            <a:off x="327" y="760"/>
            <a:ext cx="250" cy="16"/>
          </a:xfrm>
          <a:prstGeom prst="flowChartProcess">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50" b="1" i="0" u="none" strike="noStrike" baseline="0">
                <a:solidFill>
                  <a:srgbClr val="000000"/>
                </a:solidFill>
                <a:latin typeface="ＭＳ 明朝"/>
                <a:ea typeface="ＭＳ 明朝"/>
              </a:rPr>
              <a:t>※令和３年は、調査期日(</a:t>
            </a:r>
            <a:r>
              <a:rPr lang="en-US" altLang="ja-JP" sz="1050" b="1" i="0" u="none" strike="noStrike" baseline="0">
                <a:solidFill>
                  <a:srgbClr val="000000"/>
                </a:solidFill>
                <a:latin typeface="ＭＳ 明朝"/>
                <a:ea typeface="ＭＳ 明朝"/>
              </a:rPr>
              <a:t>6</a:t>
            </a:r>
            <a:r>
              <a:rPr lang="ja-JP" altLang="en-US" sz="1050" b="1" i="0" u="none" strike="noStrike" baseline="0">
                <a:solidFill>
                  <a:srgbClr val="000000"/>
                </a:solidFill>
                <a:latin typeface="ＭＳ 明朝"/>
                <a:ea typeface="ＭＳ 明朝"/>
              </a:rPr>
              <a:t>月</a:t>
            </a:r>
            <a:r>
              <a:rPr lang="en-US" altLang="ja-JP" sz="1050" b="1" i="0" u="none" strike="noStrike" baseline="0">
                <a:solidFill>
                  <a:srgbClr val="000000"/>
                </a:solidFill>
                <a:latin typeface="ＭＳ 明朝"/>
                <a:ea typeface="ＭＳ 明朝"/>
              </a:rPr>
              <a:t>1</a:t>
            </a:r>
            <a:r>
              <a:rPr lang="ja-JP" altLang="en-US" sz="1050" b="1" i="0" u="none" strike="noStrike" baseline="0">
                <a:solidFill>
                  <a:srgbClr val="000000"/>
                </a:solidFill>
                <a:latin typeface="ＭＳ 明朝"/>
                <a:ea typeface="ＭＳ 明朝"/>
              </a:rPr>
              <a:t>日)までの値</a:t>
            </a:r>
          </a:p>
        </xdr:txBody>
      </xdr:sp>
    </xdr:grpSp>
    <xdr:clientData/>
  </xdr:twoCellAnchor>
  <xdr:twoCellAnchor>
    <xdr:from>
      <xdr:col>18</xdr:col>
      <xdr:colOff>364592</xdr:colOff>
      <xdr:row>8</xdr:row>
      <xdr:rowOff>26014</xdr:rowOff>
    </xdr:from>
    <xdr:to>
      <xdr:col>18</xdr:col>
      <xdr:colOff>375264</xdr:colOff>
      <xdr:row>15</xdr:row>
      <xdr:rowOff>63317</xdr:rowOff>
    </xdr:to>
    <xdr:sp macro="" textlink="">
      <xdr:nvSpPr>
        <xdr:cNvPr id="33" name="Line 16">
          <a:extLst>
            <a:ext uri="{FF2B5EF4-FFF2-40B4-BE49-F238E27FC236}">
              <a16:creationId xmlns:a16="http://schemas.microsoft.com/office/drawing/2014/main" id="{5375C582-3263-447E-A9D8-EA65E190018B}"/>
            </a:ext>
          </a:extLst>
        </xdr:cNvPr>
        <xdr:cNvSpPr>
          <a:spLocks noChangeShapeType="1"/>
        </xdr:cNvSpPr>
      </xdr:nvSpPr>
      <xdr:spPr bwMode="auto">
        <a:xfrm>
          <a:off x="12468146" y="1828960"/>
          <a:ext cx="10672" cy="1411625"/>
        </a:xfrm>
        <a:prstGeom prst="line">
          <a:avLst/>
        </a:prstGeom>
        <a:ln>
          <a:headEnd/>
          <a:tailEnd type="none" w="med" len="sm"/>
        </a:ln>
        <a:extLst/>
      </xdr:spPr>
      <xdr:style>
        <a:lnRef idx="1">
          <a:schemeClr val="dk1"/>
        </a:lnRef>
        <a:fillRef idx="0">
          <a:schemeClr val="dk1"/>
        </a:fillRef>
        <a:effectRef idx="0">
          <a:schemeClr val="dk1"/>
        </a:effectRef>
        <a:fontRef idx="minor">
          <a:schemeClr val="tx1"/>
        </a:fontRef>
      </xdr:style>
    </xdr:sp>
    <xdr:clientData/>
  </xdr:twoCellAnchor>
  <xdr:twoCellAnchor>
    <xdr:from>
      <xdr:col>17</xdr:col>
      <xdr:colOff>679553</xdr:colOff>
      <xdr:row>15</xdr:row>
      <xdr:rowOff>54027</xdr:rowOff>
    </xdr:from>
    <xdr:to>
      <xdr:col>18</xdr:col>
      <xdr:colOff>376997</xdr:colOff>
      <xdr:row>15</xdr:row>
      <xdr:rowOff>54029</xdr:rowOff>
    </xdr:to>
    <xdr:sp macro="" textlink="">
      <xdr:nvSpPr>
        <xdr:cNvPr id="34" name="Line 17">
          <a:extLst>
            <a:ext uri="{FF2B5EF4-FFF2-40B4-BE49-F238E27FC236}">
              <a16:creationId xmlns:a16="http://schemas.microsoft.com/office/drawing/2014/main" id="{8DA86492-7DBB-4B55-A05A-7E99DAA9D127}"/>
            </a:ext>
          </a:extLst>
        </xdr:cNvPr>
        <xdr:cNvSpPr>
          <a:spLocks noChangeShapeType="1"/>
        </xdr:cNvSpPr>
      </xdr:nvSpPr>
      <xdr:spPr bwMode="auto">
        <a:xfrm flipH="1" flipV="1">
          <a:off x="12095946" y="3231295"/>
          <a:ext cx="384605" cy="2"/>
        </a:xfrm>
        <a:prstGeom prst="line">
          <a:avLst/>
        </a:prstGeom>
        <a:ln>
          <a:headEnd/>
          <a:tailEnd type="triangle" w="med" len="sm"/>
        </a:ln>
        <a:extLst/>
      </xdr:spPr>
      <xdr:style>
        <a:lnRef idx="1">
          <a:schemeClr val="dk1"/>
        </a:lnRef>
        <a:fillRef idx="0">
          <a:schemeClr val="dk1"/>
        </a:fillRef>
        <a:effectRef idx="0">
          <a:schemeClr val="dk1"/>
        </a:effectRef>
        <a:fontRef idx="minor">
          <a:schemeClr val="tx1"/>
        </a:fontRef>
      </xdr:style>
    </xdr:sp>
    <xdr:clientData/>
  </xdr:twoCellAnchor>
  <xdr:twoCellAnchor>
    <xdr:from>
      <xdr:col>13</xdr:col>
      <xdr:colOff>6802</xdr:colOff>
      <xdr:row>23</xdr:row>
      <xdr:rowOff>86591</xdr:rowOff>
    </xdr:from>
    <xdr:to>
      <xdr:col>13</xdr:col>
      <xdr:colOff>242453</xdr:colOff>
      <xdr:row>23</xdr:row>
      <xdr:rowOff>88446</xdr:rowOff>
    </xdr:to>
    <xdr:sp macro="" textlink="">
      <xdr:nvSpPr>
        <xdr:cNvPr id="35" name="Line 17">
          <a:extLst>
            <a:ext uri="{FF2B5EF4-FFF2-40B4-BE49-F238E27FC236}">
              <a16:creationId xmlns:a16="http://schemas.microsoft.com/office/drawing/2014/main" id="{BCEF2EB2-F2B6-4720-AE4A-74099A64B28E}"/>
            </a:ext>
          </a:extLst>
        </xdr:cNvPr>
        <xdr:cNvSpPr>
          <a:spLocks noChangeShapeType="1"/>
        </xdr:cNvSpPr>
      </xdr:nvSpPr>
      <xdr:spPr bwMode="auto">
        <a:xfrm flipH="1">
          <a:off x="8657234" y="4684568"/>
          <a:ext cx="235651" cy="1855"/>
        </a:xfrm>
        <a:prstGeom prst="line">
          <a:avLst/>
        </a:prstGeom>
        <a:ln>
          <a:headEnd/>
          <a:tailEnd type="triangle" w="med" len="sm"/>
        </a:ln>
        <a:extLst/>
      </xdr:spPr>
      <xdr:style>
        <a:lnRef idx="1">
          <a:schemeClr val="dk1"/>
        </a:lnRef>
        <a:fillRef idx="0">
          <a:schemeClr val="dk1"/>
        </a:fillRef>
        <a:effectRef idx="0">
          <a:schemeClr val="dk1"/>
        </a:effectRef>
        <a:fontRef idx="minor">
          <a:schemeClr val="tx1"/>
        </a:fontRef>
      </xdr:style>
    </xdr:sp>
    <xdr:clientData/>
  </xdr:twoCellAnchor>
  <xdr:twoCellAnchor>
    <xdr:from>
      <xdr:col>14</xdr:col>
      <xdr:colOff>217714</xdr:colOff>
      <xdr:row>20</xdr:row>
      <xdr:rowOff>20411</xdr:rowOff>
    </xdr:from>
    <xdr:to>
      <xdr:col>14</xdr:col>
      <xdr:colOff>377226</xdr:colOff>
      <xdr:row>20</xdr:row>
      <xdr:rowOff>20411</xdr:rowOff>
    </xdr:to>
    <xdr:sp macro="" textlink="">
      <xdr:nvSpPr>
        <xdr:cNvPr id="36" name="Line 17">
          <a:extLst>
            <a:ext uri="{FF2B5EF4-FFF2-40B4-BE49-F238E27FC236}">
              <a16:creationId xmlns:a16="http://schemas.microsoft.com/office/drawing/2014/main" id="{C608D6CE-FA41-4AC0-98A8-94C8F80D09FA}"/>
            </a:ext>
          </a:extLst>
        </xdr:cNvPr>
        <xdr:cNvSpPr>
          <a:spLocks noChangeShapeType="1"/>
        </xdr:cNvSpPr>
      </xdr:nvSpPr>
      <xdr:spPr bwMode="auto">
        <a:xfrm flipH="1">
          <a:off x="9572625" y="4048125"/>
          <a:ext cx="159512" cy="0"/>
        </a:xfrm>
        <a:prstGeom prst="line">
          <a:avLst/>
        </a:prstGeom>
        <a:ln>
          <a:headEnd/>
          <a:tailEnd type="triangle" w="med" len="sm"/>
        </a:ln>
        <a:extLst/>
      </xdr:spPr>
      <xdr:style>
        <a:lnRef idx="1">
          <a:schemeClr val="dk1"/>
        </a:lnRef>
        <a:fillRef idx="0">
          <a:schemeClr val="dk1"/>
        </a:fillRef>
        <a:effectRef idx="0">
          <a:schemeClr val="dk1"/>
        </a:effectRef>
        <a:fontRef idx="minor">
          <a:schemeClr val="tx1"/>
        </a:fontRef>
      </xdr:style>
    </xdr:sp>
    <xdr:clientData/>
  </xdr:twoCellAnchor>
  <xdr:twoCellAnchor>
    <xdr:from>
      <xdr:col>13</xdr:col>
      <xdr:colOff>224517</xdr:colOff>
      <xdr:row>10</xdr:row>
      <xdr:rowOff>95249</xdr:rowOff>
    </xdr:from>
    <xdr:to>
      <xdr:col>13</xdr:col>
      <xdr:colOff>238124</xdr:colOff>
      <xdr:row>23</xdr:row>
      <xdr:rowOff>95249</xdr:rowOff>
    </xdr:to>
    <xdr:sp macro="" textlink="">
      <xdr:nvSpPr>
        <xdr:cNvPr id="38" name="Line 28">
          <a:extLst>
            <a:ext uri="{FF2B5EF4-FFF2-40B4-BE49-F238E27FC236}">
              <a16:creationId xmlns:a16="http://schemas.microsoft.com/office/drawing/2014/main" id="{CFAD3760-B63D-4F07-B309-223F624CCE01}"/>
            </a:ext>
          </a:extLst>
        </xdr:cNvPr>
        <xdr:cNvSpPr>
          <a:spLocks noChangeShapeType="1"/>
        </xdr:cNvSpPr>
      </xdr:nvSpPr>
      <xdr:spPr bwMode="auto">
        <a:xfrm>
          <a:off x="8892267" y="2238374"/>
          <a:ext cx="13607" cy="2394857"/>
        </a:xfrm>
        <a:prstGeom prst="line">
          <a:avLst/>
        </a:prstGeom>
        <a:ln>
          <a:headEnd/>
          <a:tailEnd type="none" w="med" len="sm"/>
        </a:ln>
        <a:extLst/>
      </xdr:spPr>
      <xdr:style>
        <a:lnRef idx="1">
          <a:schemeClr val="dk1"/>
        </a:lnRef>
        <a:fillRef idx="0">
          <a:schemeClr val="dk1"/>
        </a:fillRef>
        <a:effectRef idx="0">
          <a:schemeClr val="dk1"/>
        </a:effectRef>
        <a:fontRef idx="minor">
          <a:schemeClr val="tx1"/>
        </a:fontRef>
      </xdr:style>
    </xdr:sp>
    <xdr:clientData/>
  </xdr:twoCellAnchor>
  <xdr:twoCellAnchor>
    <xdr:from>
      <xdr:col>8</xdr:col>
      <xdr:colOff>649431</xdr:colOff>
      <xdr:row>17</xdr:row>
      <xdr:rowOff>1</xdr:rowOff>
    </xdr:from>
    <xdr:to>
      <xdr:col>9</xdr:col>
      <xdr:colOff>10583</xdr:colOff>
      <xdr:row>28</xdr:row>
      <xdr:rowOff>121229</xdr:rowOff>
    </xdr:to>
    <xdr:sp macro="" textlink="">
      <xdr:nvSpPr>
        <xdr:cNvPr id="29" name="Line 28">
          <a:extLst>
            <a:ext uri="{FF2B5EF4-FFF2-40B4-BE49-F238E27FC236}">
              <a16:creationId xmlns:a16="http://schemas.microsoft.com/office/drawing/2014/main" id="{780D96C0-8AF0-4AC4-8EC5-DEEB15C90764}"/>
            </a:ext>
          </a:extLst>
        </xdr:cNvPr>
        <xdr:cNvSpPr>
          <a:spLocks noChangeShapeType="1"/>
        </xdr:cNvSpPr>
      </xdr:nvSpPr>
      <xdr:spPr bwMode="auto">
        <a:xfrm flipH="1">
          <a:off x="6234545" y="3558887"/>
          <a:ext cx="19243" cy="2026228"/>
        </a:xfrm>
        <a:prstGeom prst="line">
          <a:avLst/>
        </a:prstGeom>
        <a:ln>
          <a:headEnd/>
          <a:tailEnd type="none" w="med" len="sm"/>
        </a:ln>
        <a:extLst/>
      </xdr:spPr>
      <xdr:style>
        <a:lnRef idx="1">
          <a:schemeClr val="dk1"/>
        </a:lnRef>
        <a:fillRef idx="0">
          <a:schemeClr val="dk1"/>
        </a:fillRef>
        <a:effectRef idx="0">
          <a:schemeClr val="dk1"/>
        </a:effectRef>
        <a:fontRef idx="minor">
          <a:schemeClr val="tx1"/>
        </a:fontRef>
      </xdr:style>
    </xdr:sp>
    <xdr:clientData/>
  </xdr:twoCellAnchor>
  <xdr:twoCellAnchor>
    <xdr:from>
      <xdr:col>7</xdr:col>
      <xdr:colOff>519540</xdr:colOff>
      <xdr:row>21</xdr:row>
      <xdr:rowOff>43290</xdr:rowOff>
    </xdr:from>
    <xdr:to>
      <xdr:col>8</xdr:col>
      <xdr:colOff>121226</xdr:colOff>
      <xdr:row>21</xdr:row>
      <xdr:rowOff>51953</xdr:rowOff>
    </xdr:to>
    <xdr:sp macro="" textlink="">
      <xdr:nvSpPr>
        <xdr:cNvPr id="30" name="Line 17">
          <a:extLst>
            <a:ext uri="{FF2B5EF4-FFF2-40B4-BE49-F238E27FC236}">
              <a16:creationId xmlns:a16="http://schemas.microsoft.com/office/drawing/2014/main" id="{2BC161BD-FBFB-4CD4-9C1B-950DA87DD214}"/>
            </a:ext>
          </a:extLst>
        </xdr:cNvPr>
        <xdr:cNvSpPr>
          <a:spLocks noChangeShapeType="1"/>
        </xdr:cNvSpPr>
      </xdr:nvSpPr>
      <xdr:spPr bwMode="auto">
        <a:xfrm flipH="1" flipV="1">
          <a:off x="5446563" y="4294904"/>
          <a:ext cx="259777" cy="866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type="triangle" w="med" len="sm"/>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62346</xdr:colOff>
      <xdr:row>24</xdr:row>
      <xdr:rowOff>113434</xdr:rowOff>
    </xdr:from>
    <xdr:to>
      <xdr:col>17</xdr:col>
      <xdr:colOff>264103</xdr:colOff>
      <xdr:row>43</xdr:row>
      <xdr:rowOff>17318</xdr:rowOff>
    </xdr:to>
    <xdr:graphicFrame macro="">
      <xdr:nvGraphicFramePr>
        <xdr:cNvPr id="6254" name="グラフ 1">
          <a:extLst>
            <a:ext uri="{FF2B5EF4-FFF2-40B4-BE49-F238E27FC236}">
              <a16:creationId xmlns:a16="http://schemas.microsoft.com/office/drawing/2014/main" id="{DA38D9D2-FF96-4001-8663-0814293E16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163285</xdr:colOff>
      <xdr:row>14</xdr:row>
      <xdr:rowOff>12246</xdr:rowOff>
    </xdr:from>
    <xdr:to>
      <xdr:col>5</xdr:col>
      <xdr:colOff>220435</xdr:colOff>
      <xdr:row>33</xdr:row>
      <xdr:rowOff>20411</xdr:rowOff>
    </xdr:to>
    <xdr:graphicFrame macro="">
      <xdr:nvGraphicFramePr>
        <xdr:cNvPr id="3291" name="グラフ 4">
          <a:extLst>
            <a:ext uri="{FF2B5EF4-FFF2-40B4-BE49-F238E27FC236}">
              <a16:creationId xmlns:a16="http://schemas.microsoft.com/office/drawing/2014/main" id="{081E35FB-DC69-4B4E-BEFB-4C7F7E3321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34</xdr:row>
      <xdr:rowOff>104775</xdr:rowOff>
    </xdr:from>
    <xdr:to>
      <xdr:col>5</xdr:col>
      <xdr:colOff>209550</xdr:colOff>
      <xdr:row>53</xdr:row>
      <xdr:rowOff>114300</xdr:rowOff>
    </xdr:to>
    <xdr:graphicFrame macro="">
      <xdr:nvGraphicFramePr>
        <xdr:cNvPr id="3292" name="グラフ 5">
          <a:extLst>
            <a:ext uri="{FF2B5EF4-FFF2-40B4-BE49-F238E27FC236}">
              <a16:creationId xmlns:a16="http://schemas.microsoft.com/office/drawing/2014/main" id="{B239EF73-85E3-426E-B08C-BA39AE542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showGridLines="0" workbookViewId="0">
      <selection sqref="A1:I8"/>
    </sheetView>
  </sheetViews>
  <sheetFormatPr defaultRowHeight="13.5" x14ac:dyDescent="0.15"/>
  <cols>
    <col min="1" max="1" width="8.625" customWidth="1"/>
    <col min="2" max="2" width="12.625" style="3" customWidth="1"/>
    <col min="3" max="3" width="14.625" customWidth="1"/>
    <col min="4" max="4" width="10.625" customWidth="1"/>
    <col min="5" max="5" width="3.25" customWidth="1"/>
    <col min="6" max="6" width="8.625" customWidth="1"/>
    <col min="7" max="7" width="12.625" style="3" customWidth="1"/>
    <col min="8" max="8" width="14.625" customWidth="1"/>
    <col min="9" max="9" width="10.625" customWidth="1"/>
  </cols>
  <sheetData>
    <row r="1" spans="1:9" ht="18" customHeight="1" x14ac:dyDescent="0.15">
      <c r="A1" s="59" t="s">
        <v>69</v>
      </c>
      <c r="B1" s="60"/>
      <c r="C1" s="59"/>
      <c r="D1" s="59"/>
      <c r="E1" s="59"/>
      <c r="F1" s="59" t="s">
        <v>70</v>
      </c>
      <c r="G1" s="60"/>
      <c r="H1" s="59"/>
      <c r="I1" s="59"/>
    </row>
    <row r="2" spans="1:9" s="3" customFormat="1" ht="18" customHeight="1" x14ac:dyDescent="0.15">
      <c r="A2" s="61" t="s">
        <v>3</v>
      </c>
      <c r="B2" s="61" t="s">
        <v>1</v>
      </c>
      <c r="C2" s="61" t="s">
        <v>0</v>
      </c>
      <c r="D2" s="61" t="s">
        <v>4</v>
      </c>
      <c r="E2" s="60"/>
      <c r="F2" s="61" t="s">
        <v>3</v>
      </c>
      <c r="G2" s="61" t="s">
        <v>1</v>
      </c>
      <c r="H2" s="61" t="s">
        <v>5</v>
      </c>
      <c r="I2" s="61" t="s">
        <v>4</v>
      </c>
    </row>
    <row r="3" spans="1:9" ht="18" customHeight="1" x14ac:dyDescent="0.15">
      <c r="A3" s="62"/>
      <c r="B3" s="61" t="s">
        <v>2</v>
      </c>
      <c r="C3" s="63">
        <v>299232</v>
      </c>
      <c r="D3" s="64">
        <f>C3/$C$3*100</f>
        <v>100</v>
      </c>
      <c r="E3" s="59"/>
      <c r="F3" s="62"/>
      <c r="G3" s="61" t="s">
        <v>71</v>
      </c>
      <c r="H3" s="63">
        <v>3818542</v>
      </c>
      <c r="I3" s="64">
        <f t="shared" ref="I3:I8" si="0">H3/$H$3*100</f>
        <v>100</v>
      </c>
    </row>
    <row r="4" spans="1:9" ht="18" customHeight="1" x14ac:dyDescent="0.15">
      <c r="A4" s="61">
        <v>1</v>
      </c>
      <c r="B4" s="61" t="s">
        <v>72</v>
      </c>
      <c r="C4" s="63">
        <v>117344</v>
      </c>
      <c r="D4" s="64">
        <f>C4/$C$3*100</f>
        <v>39.21505721313229</v>
      </c>
      <c r="E4" s="59"/>
      <c r="F4" s="61">
        <v>1</v>
      </c>
      <c r="G4" s="61" t="s">
        <v>164</v>
      </c>
      <c r="H4" s="63">
        <v>1450337</v>
      </c>
      <c r="I4" s="64">
        <f t="shared" si="0"/>
        <v>37.98143375141612</v>
      </c>
    </row>
    <row r="5" spans="1:9" ht="18" customHeight="1" x14ac:dyDescent="0.15">
      <c r="A5" s="61">
        <v>2</v>
      </c>
      <c r="B5" s="61" t="s">
        <v>74</v>
      </c>
      <c r="C5" s="63">
        <v>15723</v>
      </c>
      <c r="D5" s="64">
        <f t="shared" ref="D5:D8" si="1">C5/$C$3*100</f>
        <v>5.2544513955726657</v>
      </c>
      <c r="E5" s="59"/>
      <c r="F5" s="61">
        <v>2</v>
      </c>
      <c r="G5" s="61" t="s">
        <v>165</v>
      </c>
      <c r="H5" s="63">
        <v>247911</v>
      </c>
      <c r="I5" s="64">
        <f t="shared" si="0"/>
        <v>6.492294703056821</v>
      </c>
    </row>
    <row r="6" spans="1:9" ht="18" customHeight="1" x14ac:dyDescent="0.15">
      <c r="A6" s="61">
        <v>3</v>
      </c>
      <c r="B6" s="61" t="s">
        <v>141</v>
      </c>
      <c r="C6" s="63">
        <v>14350</v>
      </c>
      <c r="D6" s="64">
        <f t="shared" si="1"/>
        <v>4.7956100951769862</v>
      </c>
      <c r="E6" s="59"/>
      <c r="F6" s="61">
        <v>3</v>
      </c>
      <c r="G6" s="61" t="s">
        <v>166</v>
      </c>
      <c r="H6" s="63">
        <v>165945</v>
      </c>
      <c r="I6" s="64">
        <f t="shared" si="0"/>
        <v>4.3457686205886956</v>
      </c>
    </row>
    <row r="7" spans="1:9" ht="18" customHeight="1" x14ac:dyDescent="0.15">
      <c r="A7" s="61">
        <v>4</v>
      </c>
      <c r="B7" s="61" t="s">
        <v>75</v>
      </c>
      <c r="C7" s="63">
        <v>13121</v>
      </c>
      <c r="D7" s="64">
        <f t="shared" si="1"/>
        <v>4.3848919901614805</v>
      </c>
      <c r="E7" s="59"/>
      <c r="F7" s="61">
        <v>4</v>
      </c>
      <c r="G7" s="61" t="s">
        <v>167</v>
      </c>
      <c r="H7" s="63">
        <v>164058</v>
      </c>
      <c r="I7" s="64">
        <f t="shared" si="0"/>
        <v>4.2963518536656133</v>
      </c>
    </row>
    <row r="8" spans="1:9" ht="18" customHeight="1" x14ac:dyDescent="0.15">
      <c r="A8" s="61">
        <v>5</v>
      </c>
      <c r="B8" s="61" t="s">
        <v>73</v>
      </c>
      <c r="C8" s="63">
        <v>12721</v>
      </c>
      <c r="D8" s="64">
        <f t="shared" si="1"/>
        <v>4.2512164474387761</v>
      </c>
      <c r="E8" s="59"/>
      <c r="F8" s="61">
        <v>5</v>
      </c>
      <c r="G8" s="61" t="s">
        <v>168</v>
      </c>
      <c r="H8" s="63">
        <v>140911</v>
      </c>
      <c r="I8" s="64">
        <f t="shared" si="0"/>
        <v>3.6901780836769635</v>
      </c>
    </row>
    <row r="9" spans="1:9" x14ac:dyDescent="0.15">
      <c r="A9" s="1"/>
      <c r="B9" s="4"/>
      <c r="C9" s="1"/>
      <c r="D9" s="1"/>
    </row>
  </sheetData>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23"/>
  <sheetViews>
    <sheetView showGridLines="0" workbookViewId="0">
      <selection activeCell="A2" sqref="A2:G12"/>
    </sheetView>
  </sheetViews>
  <sheetFormatPr defaultRowHeight="13.5" x14ac:dyDescent="0.15"/>
  <cols>
    <col min="1" max="1" width="12.875" bestFit="1" customWidth="1"/>
    <col min="4" max="4" width="9.875" bestFit="1" customWidth="1"/>
    <col min="7" max="7" width="9.875" bestFit="1" customWidth="1"/>
  </cols>
  <sheetData>
    <row r="2" spans="1:7" x14ac:dyDescent="0.15">
      <c r="A2" s="179" t="s">
        <v>145</v>
      </c>
      <c r="B2" s="178" t="s">
        <v>49</v>
      </c>
      <c r="C2" s="178"/>
      <c r="D2" s="129"/>
      <c r="E2" s="186" t="s">
        <v>50</v>
      </c>
      <c r="F2" s="178"/>
      <c r="G2" s="105"/>
    </row>
    <row r="3" spans="1:7" x14ac:dyDescent="0.15">
      <c r="A3" s="180"/>
      <c r="B3" s="105" t="s">
        <v>182</v>
      </c>
      <c r="C3" s="105" t="s">
        <v>180</v>
      </c>
      <c r="D3" s="129" t="s">
        <v>146</v>
      </c>
      <c r="E3" s="130" t="s">
        <v>182</v>
      </c>
      <c r="F3" s="130" t="s">
        <v>180</v>
      </c>
      <c r="G3" s="105" t="s">
        <v>146</v>
      </c>
    </row>
    <row r="4" spans="1:7" x14ac:dyDescent="0.15">
      <c r="A4" s="152" t="s">
        <v>197</v>
      </c>
      <c r="B4" s="107">
        <v>4859</v>
      </c>
      <c r="C4" s="107">
        <v>5190</v>
      </c>
      <c r="D4" s="131">
        <f>B4-C4</f>
        <v>-331</v>
      </c>
      <c r="E4" s="132">
        <v>45817</v>
      </c>
      <c r="F4" s="132">
        <v>47640</v>
      </c>
      <c r="G4" s="133">
        <f>E4-F4</f>
        <v>-1823</v>
      </c>
    </row>
    <row r="5" spans="1:7" x14ac:dyDescent="0.15">
      <c r="A5" s="152" t="s">
        <v>135</v>
      </c>
      <c r="B5" s="107">
        <v>1979</v>
      </c>
      <c r="C5" s="107">
        <v>2120</v>
      </c>
      <c r="D5" s="131">
        <f t="shared" ref="D5:D11" si="0">B5-C5</f>
        <v>-141</v>
      </c>
      <c r="E5" s="132">
        <v>22681</v>
      </c>
      <c r="F5" s="132">
        <v>22308</v>
      </c>
      <c r="G5" s="133">
        <f t="shared" ref="G5:G12" si="1">E5-F5</f>
        <v>373</v>
      </c>
    </row>
    <row r="6" spans="1:7" x14ac:dyDescent="0.15">
      <c r="A6" s="152" t="s">
        <v>136</v>
      </c>
      <c r="B6" s="107">
        <v>1211</v>
      </c>
      <c r="C6" s="107">
        <v>1252</v>
      </c>
      <c r="D6" s="131">
        <f t="shared" si="0"/>
        <v>-41</v>
      </c>
      <c r="E6" s="132">
        <v>16368</v>
      </c>
      <c r="F6" s="132">
        <v>17259</v>
      </c>
      <c r="G6" s="133">
        <f t="shared" si="1"/>
        <v>-891</v>
      </c>
    </row>
    <row r="7" spans="1:7" x14ac:dyDescent="0.15">
      <c r="A7" s="152" t="s">
        <v>137</v>
      </c>
      <c r="B7" s="107">
        <v>484</v>
      </c>
      <c r="C7" s="107">
        <v>484</v>
      </c>
      <c r="D7" s="131">
        <f t="shared" si="0"/>
        <v>0</v>
      </c>
      <c r="E7" s="132">
        <v>10686</v>
      </c>
      <c r="F7" s="132">
        <v>9609</v>
      </c>
      <c r="G7" s="133">
        <f t="shared" si="1"/>
        <v>1077</v>
      </c>
    </row>
    <row r="8" spans="1:7" x14ac:dyDescent="0.15">
      <c r="A8" s="152" t="s">
        <v>138</v>
      </c>
      <c r="B8" s="107">
        <v>1606</v>
      </c>
      <c r="C8" s="107">
        <v>1778</v>
      </c>
      <c r="D8" s="131">
        <f t="shared" si="0"/>
        <v>-172</v>
      </c>
      <c r="E8" s="132">
        <v>19262</v>
      </c>
      <c r="F8" s="132">
        <v>18607</v>
      </c>
      <c r="G8" s="133">
        <f t="shared" si="1"/>
        <v>655</v>
      </c>
    </row>
    <row r="9" spans="1:7" x14ac:dyDescent="0.15">
      <c r="A9" s="152" t="s">
        <v>139</v>
      </c>
      <c r="B9" s="107">
        <v>1469</v>
      </c>
      <c r="C9" s="107">
        <v>1508</v>
      </c>
      <c r="D9" s="131">
        <f t="shared" si="0"/>
        <v>-39</v>
      </c>
      <c r="E9" s="132">
        <v>31598</v>
      </c>
      <c r="F9" s="132">
        <v>27326</v>
      </c>
      <c r="G9" s="133">
        <f t="shared" si="1"/>
        <v>4272</v>
      </c>
    </row>
    <row r="10" spans="1:7" x14ac:dyDescent="0.15">
      <c r="A10" s="152" t="s">
        <v>156</v>
      </c>
      <c r="B10" s="107">
        <v>1179</v>
      </c>
      <c r="C10" s="107">
        <v>1268</v>
      </c>
      <c r="D10" s="131">
        <f t="shared" si="0"/>
        <v>-89</v>
      </c>
      <c r="E10" s="132">
        <v>14481</v>
      </c>
      <c r="F10" s="132">
        <v>15930</v>
      </c>
      <c r="G10" s="133">
        <f t="shared" si="1"/>
        <v>-1449</v>
      </c>
    </row>
    <row r="11" spans="1:7" x14ac:dyDescent="0.15">
      <c r="A11" s="152" t="s">
        <v>140</v>
      </c>
      <c r="B11" s="107">
        <v>334</v>
      </c>
      <c r="C11" s="107">
        <v>329</v>
      </c>
      <c r="D11" s="131">
        <f t="shared" si="0"/>
        <v>5</v>
      </c>
      <c r="E11" s="132">
        <v>5052</v>
      </c>
      <c r="F11" s="132">
        <v>5058</v>
      </c>
      <c r="G11" s="133">
        <f t="shared" si="1"/>
        <v>-6</v>
      </c>
    </row>
    <row r="12" spans="1:7" x14ac:dyDescent="0.15">
      <c r="A12" s="105" t="s">
        <v>80</v>
      </c>
      <c r="B12" s="107">
        <f>SUM(B4:B11)</f>
        <v>13121</v>
      </c>
      <c r="C12" s="107">
        <f>SUM(C4:C11)</f>
        <v>13929</v>
      </c>
      <c r="D12" s="131">
        <f>B12-C12</f>
        <v>-808</v>
      </c>
      <c r="E12" s="132">
        <f>SUM(E4:E11)</f>
        <v>165945</v>
      </c>
      <c r="F12" s="132">
        <f>SUM(F4:F11)</f>
        <v>163737</v>
      </c>
      <c r="G12" s="133">
        <f t="shared" si="1"/>
        <v>2208</v>
      </c>
    </row>
    <row r="14" spans="1:7" x14ac:dyDescent="0.15">
      <c r="D14" t="s">
        <v>147</v>
      </c>
      <c r="G14" t="s">
        <v>147</v>
      </c>
    </row>
    <row r="15" spans="1:7" x14ac:dyDescent="0.15">
      <c r="C15" t="s">
        <v>148</v>
      </c>
      <c r="D15" s="134">
        <f>(B4/C4*100)-100</f>
        <v>-6.3776493256261944</v>
      </c>
      <c r="F15" t="s">
        <v>148</v>
      </c>
      <c r="G15" s="134">
        <f>(E4/F4*100)-100</f>
        <v>-3.8266162888329234</v>
      </c>
    </row>
    <row r="16" spans="1:7" x14ac:dyDescent="0.15">
      <c r="C16" t="s">
        <v>149</v>
      </c>
      <c r="D16" s="134">
        <f>(B5/C5*100)-100</f>
        <v>-6.6509433962264097</v>
      </c>
      <c r="F16" t="s">
        <v>149</v>
      </c>
      <c r="G16" s="134">
        <f t="shared" ref="G16:G23" si="2">(E5/F5*100)-100</f>
        <v>1.6720459028151282</v>
      </c>
    </row>
    <row r="17" spans="3:7" x14ac:dyDescent="0.15">
      <c r="C17" t="s">
        <v>150</v>
      </c>
      <c r="D17" s="134">
        <f>(B6/C6*100)-100</f>
        <v>-3.2747603833865782</v>
      </c>
      <c r="F17" t="s">
        <v>150</v>
      </c>
      <c r="G17" s="134">
        <f t="shared" si="2"/>
        <v>-5.1625239005736177</v>
      </c>
    </row>
    <row r="18" spans="3:7" x14ac:dyDescent="0.15">
      <c r="C18" t="s">
        <v>151</v>
      </c>
      <c r="D18" s="134">
        <f t="shared" ref="D18:D23" si="3">(B7/C7*100)-100</f>
        <v>0</v>
      </c>
      <c r="F18" t="s">
        <v>151</v>
      </c>
      <c r="G18" s="134">
        <f t="shared" si="2"/>
        <v>11.208242272869185</v>
      </c>
    </row>
    <row r="19" spans="3:7" x14ac:dyDescent="0.15">
      <c r="C19" t="s">
        <v>152</v>
      </c>
      <c r="D19" s="134">
        <f t="shared" si="3"/>
        <v>-9.673790776152984</v>
      </c>
      <c r="F19" t="s">
        <v>152</v>
      </c>
      <c r="G19" s="134">
        <f t="shared" si="2"/>
        <v>3.5201805772021402</v>
      </c>
    </row>
    <row r="20" spans="3:7" x14ac:dyDescent="0.15">
      <c r="C20" t="s">
        <v>153</v>
      </c>
      <c r="D20" s="134">
        <f t="shared" si="3"/>
        <v>-2.5862068965517295</v>
      </c>
      <c r="F20" t="s">
        <v>153</v>
      </c>
      <c r="G20" s="134">
        <f t="shared" si="2"/>
        <v>15.633462636317063</v>
      </c>
    </row>
    <row r="21" spans="3:7" x14ac:dyDescent="0.15">
      <c r="C21" t="s">
        <v>154</v>
      </c>
      <c r="D21" s="134">
        <f t="shared" si="3"/>
        <v>-7.0189274447949543</v>
      </c>
      <c r="F21" t="s">
        <v>154</v>
      </c>
      <c r="G21" s="134">
        <f t="shared" si="2"/>
        <v>-9.0960451977401107</v>
      </c>
    </row>
    <row r="22" spans="3:7" x14ac:dyDescent="0.15">
      <c r="C22" t="s">
        <v>155</v>
      </c>
      <c r="D22" s="134">
        <f t="shared" si="3"/>
        <v>1.5197568389057778</v>
      </c>
      <c r="F22" t="s">
        <v>155</v>
      </c>
      <c r="G22" s="134">
        <f t="shared" si="2"/>
        <v>-0.11862396204033132</v>
      </c>
    </row>
    <row r="23" spans="3:7" x14ac:dyDescent="0.15">
      <c r="C23" t="s">
        <v>68</v>
      </c>
      <c r="D23" s="134">
        <f t="shared" si="3"/>
        <v>-5.8008471534209178</v>
      </c>
      <c r="F23" t="s">
        <v>68</v>
      </c>
      <c r="G23" s="134">
        <f t="shared" si="2"/>
        <v>1.3485040033712608</v>
      </c>
    </row>
  </sheetData>
  <mergeCells count="3">
    <mergeCell ref="A2:A3"/>
    <mergeCell ref="B2:C2"/>
    <mergeCell ref="E2:F2"/>
  </mergeCells>
  <phoneticPr fontId="2"/>
  <pageMargins left="0.7" right="0.7" top="0.75" bottom="0.75" header="0.3" footer="0.3"/>
  <pageSetup paperSize="9" orientation="portrait" r:id="rId1"/>
  <ignoredErrors>
    <ignoredError sqref="D1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43"/>
  <sheetViews>
    <sheetView showGridLines="0" topLeftCell="A55" workbookViewId="0">
      <selection activeCell="I41" sqref="I41"/>
    </sheetView>
  </sheetViews>
  <sheetFormatPr defaultRowHeight="13.5" x14ac:dyDescent="0.15"/>
  <cols>
    <col min="1" max="1" width="31.875" customWidth="1"/>
    <col min="2" max="5" width="12.625" customWidth="1"/>
  </cols>
  <sheetData>
    <row r="2" spans="1:5" ht="21" customHeight="1" x14ac:dyDescent="0.15">
      <c r="A2" s="2" t="s">
        <v>7</v>
      </c>
      <c r="B2" s="2" t="s">
        <v>8</v>
      </c>
      <c r="C2" s="11" t="s">
        <v>9</v>
      </c>
      <c r="D2" s="14" t="s">
        <v>5</v>
      </c>
      <c r="E2" s="2" t="s">
        <v>9</v>
      </c>
    </row>
    <row r="3" spans="1:5" ht="15" customHeight="1" x14ac:dyDescent="0.15">
      <c r="A3" s="5" t="s">
        <v>157</v>
      </c>
      <c r="B3" s="7">
        <f>SUM(B4:B20)</f>
        <v>13121</v>
      </c>
      <c r="C3" s="12">
        <f>B3/$B$3*100</f>
        <v>100</v>
      </c>
      <c r="D3" s="15">
        <f>SUM(D4:D20)</f>
        <v>165945</v>
      </c>
      <c r="E3" s="9">
        <f t="shared" ref="E3:E20" si="0">D3/$D$3*100</f>
        <v>100</v>
      </c>
    </row>
    <row r="4" spans="1:5" ht="15" customHeight="1" x14ac:dyDescent="0.15">
      <c r="A4" s="5" t="s">
        <v>158</v>
      </c>
      <c r="B4" s="7">
        <v>49</v>
      </c>
      <c r="C4" s="12">
        <f>B4/$B$3*100</f>
        <v>0.37344714579681426</v>
      </c>
      <c r="D4" s="15">
        <v>663</v>
      </c>
      <c r="E4" s="9">
        <f t="shared" si="0"/>
        <v>0.39952996474735608</v>
      </c>
    </row>
    <row r="5" spans="1:5" ht="15" customHeight="1" x14ac:dyDescent="0.15">
      <c r="A5" s="5" t="s">
        <v>12</v>
      </c>
      <c r="B5" s="7">
        <v>5</v>
      </c>
      <c r="C5" s="12">
        <f t="shared" ref="C5:C20" si="1">B5/$B$3*100</f>
        <v>3.8106851611919824E-2</v>
      </c>
      <c r="D5" s="15">
        <v>20</v>
      </c>
      <c r="E5" s="9">
        <f t="shared" si="0"/>
        <v>1.2052185965229443E-2</v>
      </c>
    </row>
    <row r="6" spans="1:5" ht="15" customHeight="1" x14ac:dyDescent="0.15">
      <c r="A6" s="5" t="s">
        <v>13</v>
      </c>
      <c r="B6" s="7">
        <v>1295</v>
      </c>
      <c r="C6" s="12">
        <f t="shared" si="1"/>
        <v>9.8696745674872339</v>
      </c>
      <c r="D6" s="15">
        <v>9613</v>
      </c>
      <c r="E6" s="9">
        <f t="shared" si="0"/>
        <v>5.7928831841875317</v>
      </c>
    </row>
    <row r="7" spans="1:5" ht="15" customHeight="1" x14ac:dyDescent="0.15">
      <c r="A7" s="5" t="s">
        <v>14</v>
      </c>
      <c r="B7" s="7">
        <v>1396</v>
      </c>
      <c r="C7" s="12">
        <f t="shared" si="1"/>
        <v>10.639432970048015</v>
      </c>
      <c r="D7" s="15">
        <v>44426</v>
      </c>
      <c r="E7" s="9">
        <f t="shared" si="0"/>
        <v>26.771520684564166</v>
      </c>
    </row>
    <row r="8" spans="1:5" ht="15" customHeight="1" x14ac:dyDescent="0.15">
      <c r="A8" s="5" t="s">
        <v>15</v>
      </c>
      <c r="B8" s="7">
        <v>16</v>
      </c>
      <c r="C8" s="12">
        <f t="shared" si="1"/>
        <v>0.12194192515814344</v>
      </c>
      <c r="D8" s="15">
        <v>859</v>
      </c>
      <c r="E8" s="9">
        <f t="shared" si="0"/>
        <v>0.51764138720660458</v>
      </c>
    </row>
    <row r="9" spans="1:5" ht="15" customHeight="1" x14ac:dyDescent="0.15">
      <c r="A9" s="5" t="s">
        <v>76</v>
      </c>
      <c r="B9" s="7">
        <v>106</v>
      </c>
      <c r="C9" s="12">
        <f t="shared" si="1"/>
        <v>0.80786525417270028</v>
      </c>
      <c r="D9" s="15">
        <v>1040</v>
      </c>
      <c r="E9" s="9">
        <f t="shared" si="0"/>
        <v>0.62671367019193103</v>
      </c>
    </row>
    <row r="10" spans="1:5" ht="15" customHeight="1" x14ac:dyDescent="0.15">
      <c r="A10" s="5" t="s">
        <v>17</v>
      </c>
      <c r="B10" s="7">
        <v>195</v>
      </c>
      <c r="C10" s="12">
        <f t="shared" si="1"/>
        <v>1.4861672128648731</v>
      </c>
      <c r="D10" s="15">
        <v>7710</v>
      </c>
      <c r="E10" s="9">
        <f t="shared" si="0"/>
        <v>4.6461176895959504</v>
      </c>
    </row>
    <row r="11" spans="1:5" ht="15" customHeight="1" x14ac:dyDescent="0.15">
      <c r="A11" s="5" t="s">
        <v>18</v>
      </c>
      <c r="B11" s="7">
        <v>3248</v>
      </c>
      <c r="C11" s="12">
        <f t="shared" si="1"/>
        <v>24.754210807103117</v>
      </c>
      <c r="D11" s="15">
        <v>30301</v>
      </c>
      <c r="E11" s="9">
        <f t="shared" si="0"/>
        <v>18.25966434662087</v>
      </c>
    </row>
    <row r="12" spans="1:5" ht="15" customHeight="1" x14ac:dyDescent="0.15">
      <c r="A12" s="5" t="s">
        <v>19</v>
      </c>
      <c r="B12" s="7">
        <v>273</v>
      </c>
      <c r="C12" s="12">
        <f t="shared" si="1"/>
        <v>2.0806340980108224</v>
      </c>
      <c r="D12" s="15">
        <v>4226</v>
      </c>
      <c r="E12" s="9">
        <f t="shared" si="0"/>
        <v>2.5466268944529817</v>
      </c>
    </row>
    <row r="13" spans="1:5" ht="15" customHeight="1" x14ac:dyDescent="0.15">
      <c r="A13" s="5" t="s">
        <v>20</v>
      </c>
      <c r="B13" s="7">
        <v>809</v>
      </c>
      <c r="C13" s="12">
        <f t="shared" si="1"/>
        <v>6.1656885908086272</v>
      </c>
      <c r="D13" s="15">
        <v>3593</v>
      </c>
      <c r="E13" s="9">
        <f t="shared" si="0"/>
        <v>2.1651752086534697</v>
      </c>
    </row>
    <row r="14" spans="1:5" ht="15" customHeight="1" x14ac:dyDescent="0.15">
      <c r="A14" s="5" t="s">
        <v>21</v>
      </c>
      <c r="B14" s="7">
        <v>661</v>
      </c>
      <c r="C14" s="12">
        <f t="shared" si="1"/>
        <v>5.0377257830958007</v>
      </c>
      <c r="D14" s="15">
        <v>9749</v>
      </c>
      <c r="E14" s="9">
        <f t="shared" si="0"/>
        <v>5.8748380487510925</v>
      </c>
    </row>
    <row r="15" spans="1:5" ht="15" customHeight="1" x14ac:dyDescent="0.15">
      <c r="A15" s="5" t="s">
        <v>22</v>
      </c>
      <c r="B15" s="7">
        <v>1418</v>
      </c>
      <c r="C15" s="12">
        <f t="shared" si="1"/>
        <v>10.807103117140462</v>
      </c>
      <c r="D15" s="15">
        <v>13290</v>
      </c>
      <c r="E15" s="9">
        <f t="shared" si="0"/>
        <v>8.0086775738949658</v>
      </c>
    </row>
    <row r="16" spans="1:5" ht="15" customHeight="1" x14ac:dyDescent="0.15">
      <c r="A16" s="5" t="s">
        <v>23</v>
      </c>
      <c r="B16" s="7">
        <v>1139</v>
      </c>
      <c r="C16" s="12">
        <f t="shared" si="1"/>
        <v>8.6807407971953356</v>
      </c>
      <c r="D16" s="15">
        <v>6127</v>
      </c>
      <c r="E16" s="9">
        <f t="shared" si="0"/>
        <v>3.6921871704480398</v>
      </c>
    </row>
    <row r="17" spans="1:5" ht="15" customHeight="1" x14ac:dyDescent="0.15">
      <c r="A17" s="5" t="s">
        <v>24</v>
      </c>
      <c r="B17" s="7">
        <v>495</v>
      </c>
      <c r="C17" s="12">
        <f t="shared" si="1"/>
        <v>3.7725783095800622</v>
      </c>
      <c r="D17" s="15">
        <v>3931</v>
      </c>
      <c r="E17" s="9">
        <f t="shared" si="0"/>
        <v>2.3688571514658472</v>
      </c>
    </row>
    <row r="18" spans="1:5" ht="15" customHeight="1" x14ac:dyDescent="0.15">
      <c r="A18" s="5" t="s">
        <v>25</v>
      </c>
      <c r="B18" s="7">
        <v>1007</v>
      </c>
      <c r="C18" s="12">
        <f t="shared" si="1"/>
        <v>7.6747199146406526</v>
      </c>
      <c r="D18" s="15">
        <v>17183</v>
      </c>
      <c r="E18" s="9">
        <f t="shared" si="0"/>
        <v>10.354635572026877</v>
      </c>
    </row>
    <row r="19" spans="1:5" ht="15" customHeight="1" x14ac:dyDescent="0.15">
      <c r="A19" s="5" t="s">
        <v>26</v>
      </c>
      <c r="B19" s="7">
        <v>65</v>
      </c>
      <c r="C19" s="12">
        <f t="shared" si="1"/>
        <v>0.49538907095495771</v>
      </c>
      <c r="D19" s="15">
        <v>596</v>
      </c>
      <c r="E19" s="9">
        <f t="shared" si="0"/>
        <v>0.35915514176383739</v>
      </c>
    </row>
    <row r="20" spans="1:5" ht="15" customHeight="1" x14ac:dyDescent="0.15">
      <c r="A20" s="6" t="s">
        <v>27</v>
      </c>
      <c r="B20" s="8">
        <v>944</v>
      </c>
      <c r="C20" s="13">
        <f t="shared" si="1"/>
        <v>7.1945735843304632</v>
      </c>
      <c r="D20" s="17">
        <v>12618</v>
      </c>
      <c r="E20" s="10">
        <f t="shared" si="0"/>
        <v>7.6037241254632555</v>
      </c>
    </row>
    <row r="21" spans="1:5" x14ac:dyDescent="0.15">
      <c r="A21" s="121" t="s">
        <v>169</v>
      </c>
      <c r="C21" s="18"/>
      <c r="E21" s="18"/>
    </row>
    <row r="24" spans="1:5" x14ac:dyDescent="0.15">
      <c r="A24" s="11" t="s">
        <v>7</v>
      </c>
      <c r="B24" s="2" t="s">
        <v>5</v>
      </c>
      <c r="C24" s="2" t="s">
        <v>5</v>
      </c>
      <c r="D24" s="2" t="s">
        <v>8</v>
      </c>
      <c r="E24" s="2" t="s">
        <v>8</v>
      </c>
    </row>
    <row r="25" spans="1:5" x14ac:dyDescent="0.15">
      <c r="A25" s="53" t="s">
        <v>159</v>
      </c>
      <c r="B25" s="7">
        <f>SUM(D4:D5)</f>
        <v>683</v>
      </c>
      <c r="C25" s="9">
        <f>B25/$D$3*100</f>
        <v>0.41158215071258547</v>
      </c>
      <c r="D25" s="7">
        <f>SUM(B4:B5)</f>
        <v>54</v>
      </c>
      <c r="E25" s="9">
        <f>D25/$B$3*100</f>
        <v>0.41155399740873411</v>
      </c>
    </row>
    <row r="26" spans="1:5" x14ac:dyDescent="0.15">
      <c r="A26" s="53" t="s">
        <v>55</v>
      </c>
      <c r="B26" s="7">
        <f>D6</f>
        <v>9613</v>
      </c>
      <c r="C26" s="9">
        <f>B26/$D$3*100</f>
        <v>5.7928831841875317</v>
      </c>
      <c r="D26" s="7">
        <f>B6</f>
        <v>1295</v>
      </c>
      <c r="E26" s="9">
        <f>D26/$B$3*100</f>
        <v>9.8696745674872339</v>
      </c>
    </row>
    <row r="27" spans="1:5" x14ac:dyDescent="0.15">
      <c r="A27" s="53" t="s">
        <v>56</v>
      </c>
      <c r="B27" s="7">
        <f>D7</f>
        <v>44426</v>
      </c>
      <c r="C27" s="9">
        <f t="shared" ref="C27:C39" si="2">B27/$D$3*100</f>
        <v>26.771520684564166</v>
      </c>
      <c r="D27" s="7">
        <f>B7</f>
        <v>1396</v>
      </c>
      <c r="E27" s="9">
        <f>D27/$B$3*100</f>
        <v>10.639432970048015</v>
      </c>
    </row>
    <row r="28" spans="1:5" x14ac:dyDescent="0.15">
      <c r="A28" s="53" t="s">
        <v>77</v>
      </c>
      <c r="B28" s="7">
        <f>SUM(D8:D9)</f>
        <v>1899</v>
      </c>
      <c r="C28" s="9">
        <f t="shared" si="2"/>
        <v>1.1443550573985357</v>
      </c>
      <c r="D28" s="7">
        <f>SUM(B8:B9)</f>
        <v>122</v>
      </c>
      <c r="E28" s="9">
        <f t="shared" ref="E28:E39" si="3">D28/$B$3*100</f>
        <v>0.92980717933084356</v>
      </c>
    </row>
    <row r="29" spans="1:5" x14ac:dyDescent="0.15">
      <c r="A29" s="53" t="s">
        <v>57</v>
      </c>
      <c r="B29" s="7">
        <f t="shared" ref="B29:B39" si="4">D10</f>
        <v>7710</v>
      </c>
      <c r="C29" s="9">
        <f t="shared" si="2"/>
        <v>4.6461176895959504</v>
      </c>
      <c r="D29" s="7">
        <f>B10</f>
        <v>195</v>
      </c>
      <c r="E29" s="9">
        <f t="shared" si="3"/>
        <v>1.4861672128648731</v>
      </c>
    </row>
    <row r="30" spans="1:5" x14ac:dyDescent="0.15">
      <c r="A30" s="53" t="s">
        <v>58</v>
      </c>
      <c r="B30" s="7">
        <f t="shared" si="4"/>
        <v>30301</v>
      </c>
      <c r="C30" s="9">
        <f t="shared" si="2"/>
        <v>18.25966434662087</v>
      </c>
      <c r="D30" s="7">
        <f>B11</f>
        <v>3248</v>
      </c>
      <c r="E30" s="9">
        <f t="shared" si="3"/>
        <v>24.754210807103117</v>
      </c>
    </row>
    <row r="31" spans="1:5" x14ac:dyDescent="0.15">
      <c r="A31" s="53" t="s">
        <v>59</v>
      </c>
      <c r="B31" s="7">
        <f t="shared" si="4"/>
        <v>4226</v>
      </c>
      <c r="C31" s="9">
        <f t="shared" si="2"/>
        <v>2.5466268944529817</v>
      </c>
      <c r="D31" s="7">
        <f t="shared" ref="D31:D39" si="5">B12</f>
        <v>273</v>
      </c>
      <c r="E31" s="9">
        <f t="shared" si="3"/>
        <v>2.0806340980108224</v>
      </c>
    </row>
    <row r="32" spans="1:5" x14ac:dyDescent="0.15">
      <c r="A32" s="53" t="s">
        <v>60</v>
      </c>
      <c r="B32" s="7">
        <f t="shared" si="4"/>
        <v>3593</v>
      </c>
      <c r="C32" s="9">
        <f t="shared" si="2"/>
        <v>2.1651752086534697</v>
      </c>
      <c r="D32" s="7">
        <f t="shared" si="5"/>
        <v>809</v>
      </c>
      <c r="E32" s="9">
        <f t="shared" si="3"/>
        <v>6.1656885908086272</v>
      </c>
    </row>
    <row r="33" spans="1:5" x14ac:dyDescent="0.15">
      <c r="A33" s="53" t="s">
        <v>61</v>
      </c>
      <c r="B33" s="7">
        <f t="shared" si="4"/>
        <v>9749</v>
      </c>
      <c r="C33" s="9">
        <f t="shared" si="2"/>
        <v>5.8748380487510925</v>
      </c>
      <c r="D33" s="7">
        <f t="shared" si="5"/>
        <v>661</v>
      </c>
      <c r="E33" s="9">
        <f t="shared" si="3"/>
        <v>5.0377257830958007</v>
      </c>
    </row>
    <row r="34" spans="1:5" x14ac:dyDescent="0.15">
      <c r="A34" s="53" t="s">
        <v>62</v>
      </c>
      <c r="B34" s="7">
        <f t="shared" si="4"/>
        <v>13290</v>
      </c>
      <c r="C34" s="9">
        <f t="shared" si="2"/>
        <v>8.0086775738949658</v>
      </c>
      <c r="D34" s="7">
        <f t="shared" si="5"/>
        <v>1418</v>
      </c>
      <c r="E34" s="9">
        <f t="shared" si="3"/>
        <v>10.807103117140462</v>
      </c>
    </row>
    <row r="35" spans="1:5" x14ac:dyDescent="0.15">
      <c r="A35" s="53" t="s">
        <v>63</v>
      </c>
      <c r="B35" s="7">
        <f t="shared" si="4"/>
        <v>6127</v>
      </c>
      <c r="C35" s="9">
        <f t="shared" si="2"/>
        <v>3.6921871704480398</v>
      </c>
      <c r="D35" s="7">
        <f t="shared" si="5"/>
        <v>1139</v>
      </c>
      <c r="E35" s="9">
        <f t="shared" si="3"/>
        <v>8.6807407971953356</v>
      </c>
    </row>
    <row r="36" spans="1:5" x14ac:dyDescent="0.15">
      <c r="A36" s="53" t="s">
        <v>64</v>
      </c>
      <c r="B36" s="7">
        <f t="shared" si="4"/>
        <v>3931</v>
      </c>
      <c r="C36" s="9">
        <f t="shared" si="2"/>
        <v>2.3688571514658472</v>
      </c>
      <c r="D36" s="7">
        <f t="shared" si="5"/>
        <v>495</v>
      </c>
      <c r="E36" s="9">
        <f t="shared" si="3"/>
        <v>3.7725783095800622</v>
      </c>
    </row>
    <row r="37" spans="1:5" x14ac:dyDescent="0.15">
      <c r="A37" s="53" t="s">
        <v>65</v>
      </c>
      <c r="B37" s="7">
        <f t="shared" si="4"/>
        <v>17183</v>
      </c>
      <c r="C37" s="9">
        <f t="shared" si="2"/>
        <v>10.354635572026877</v>
      </c>
      <c r="D37" s="7">
        <f t="shared" si="5"/>
        <v>1007</v>
      </c>
      <c r="E37" s="9">
        <f t="shared" si="3"/>
        <v>7.6747199146406526</v>
      </c>
    </row>
    <row r="38" spans="1:5" x14ac:dyDescent="0.15">
      <c r="A38" s="53" t="s">
        <v>66</v>
      </c>
      <c r="B38" s="7">
        <f t="shared" si="4"/>
        <v>596</v>
      </c>
      <c r="C38" s="9">
        <f t="shared" si="2"/>
        <v>0.35915514176383739</v>
      </c>
      <c r="D38" s="7">
        <f t="shared" si="5"/>
        <v>65</v>
      </c>
      <c r="E38" s="9">
        <f t="shared" si="3"/>
        <v>0.49538907095495771</v>
      </c>
    </row>
    <row r="39" spans="1:5" x14ac:dyDescent="0.15">
      <c r="A39" s="54" t="s">
        <v>67</v>
      </c>
      <c r="B39" s="8">
        <f t="shared" si="4"/>
        <v>12618</v>
      </c>
      <c r="C39" s="10">
        <f t="shared" si="2"/>
        <v>7.6037241254632555</v>
      </c>
      <c r="D39" s="8">
        <f t="shared" si="5"/>
        <v>944</v>
      </c>
      <c r="E39" s="10">
        <f t="shared" si="3"/>
        <v>7.1945735843304632</v>
      </c>
    </row>
    <row r="40" spans="1:5" x14ac:dyDescent="0.15">
      <c r="B40" s="65">
        <f>SUM(B25:B39)</f>
        <v>165945</v>
      </c>
      <c r="C40" s="18">
        <f>SUM(C25:C39)</f>
        <v>100.00000000000001</v>
      </c>
      <c r="D40" s="65">
        <f>SUM(D25:D39)</f>
        <v>13121</v>
      </c>
      <c r="E40" s="18">
        <f>SUM(E25:E39)</f>
        <v>100</v>
      </c>
    </row>
    <row r="43" spans="1:5" x14ac:dyDescent="0.15">
      <c r="A43" s="111"/>
    </row>
  </sheetData>
  <phoneticPr fontId="2"/>
  <pageMargins left="0.75" right="0.75" top="1" bottom="1" header="0.51200000000000001" footer="0.51200000000000001"/>
  <pageSetup paperSize="9" orientation="portrait" r:id="rId1"/>
  <headerFooter alignWithMargins="0"/>
  <ignoredErrors>
    <ignoredError sqref="C3" formula="1"/>
    <ignoredError sqref="B25:B28 D25:D2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5"/>
  <sheetViews>
    <sheetView showGridLines="0" topLeftCell="A19" zoomScaleNormal="100" workbookViewId="0">
      <selection activeCell="T20" sqref="T20"/>
    </sheetView>
  </sheetViews>
  <sheetFormatPr defaultRowHeight="13.5" x14ac:dyDescent="0.15"/>
  <cols>
    <col min="1" max="1" width="24.5" customWidth="1"/>
    <col min="2" max="5" width="12.625" customWidth="1"/>
    <col min="6" max="6" width="11.25" customWidth="1"/>
    <col min="7" max="7" width="1" customWidth="1"/>
    <col min="12" max="12" width="4.5" customWidth="1"/>
  </cols>
  <sheetData>
    <row r="1" spans="1:5" x14ac:dyDescent="0.15">
      <c r="A1" t="s">
        <v>39</v>
      </c>
    </row>
    <row r="3" spans="1:5" ht="14.1" customHeight="1" x14ac:dyDescent="0.15">
      <c r="A3" s="153" t="s">
        <v>111</v>
      </c>
      <c r="B3" s="153" t="s">
        <v>8</v>
      </c>
      <c r="C3" s="153"/>
      <c r="D3" s="153" t="s">
        <v>5</v>
      </c>
      <c r="E3" s="153"/>
    </row>
    <row r="4" spans="1:5" ht="14.1" customHeight="1" x14ac:dyDescent="0.15">
      <c r="A4" s="154"/>
      <c r="B4" s="56" t="s">
        <v>38</v>
      </c>
      <c r="C4" s="56" t="s">
        <v>9</v>
      </c>
      <c r="D4" s="56" t="s">
        <v>38</v>
      </c>
      <c r="E4" s="56" t="s">
        <v>9</v>
      </c>
    </row>
    <row r="5" spans="1:5" ht="14.1" customHeight="1" x14ac:dyDescent="0.15">
      <c r="A5" s="58" t="s">
        <v>28</v>
      </c>
      <c r="B5" s="89">
        <f>SUM(B6:B15)</f>
        <v>13121</v>
      </c>
      <c r="C5" s="90">
        <f t="shared" ref="C5:C15" si="0">B5/$B$5*100</f>
        <v>100</v>
      </c>
      <c r="D5" s="89">
        <f>SUM(D6:D15)</f>
        <v>165945</v>
      </c>
      <c r="E5" s="91">
        <f>D5/$D$5*100</f>
        <v>100</v>
      </c>
    </row>
    <row r="6" spans="1:5" ht="14.1" customHeight="1" x14ac:dyDescent="0.15">
      <c r="A6" s="92" t="s">
        <v>29</v>
      </c>
      <c r="B6" s="93">
        <v>6990</v>
      </c>
      <c r="C6" s="94">
        <f t="shared" si="0"/>
        <v>53.273378553463914</v>
      </c>
      <c r="D6" s="93">
        <v>15110</v>
      </c>
      <c r="E6" s="95">
        <f t="shared" ref="E6:E14" si="1">D6/$D$5*100</f>
        <v>9.1054264967308445</v>
      </c>
    </row>
    <row r="7" spans="1:5" ht="14.1" customHeight="1" x14ac:dyDescent="0.15">
      <c r="A7" s="92" t="s">
        <v>30</v>
      </c>
      <c r="B7" s="93">
        <v>2648</v>
      </c>
      <c r="C7" s="94">
        <f t="shared" si="0"/>
        <v>20.181388613672738</v>
      </c>
      <c r="D7" s="93">
        <v>17342</v>
      </c>
      <c r="E7" s="95">
        <f t="shared" si="1"/>
        <v>10.45045045045045</v>
      </c>
    </row>
    <row r="8" spans="1:5" ht="14.1" customHeight="1" x14ac:dyDescent="0.15">
      <c r="A8" s="92" t="s">
        <v>31</v>
      </c>
      <c r="B8" s="93">
        <v>1813</v>
      </c>
      <c r="C8" s="94">
        <f t="shared" si="0"/>
        <v>13.817544394482129</v>
      </c>
      <c r="D8" s="93">
        <v>24562</v>
      </c>
      <c r="E8" s="95">
        <f t="shared" si="1"/>
        <v>14.801289583898281</v>
      </c>
    </row>
    <row r="9" spans="1:5" ht="14.1" customHeight="1" x14ac:dyDescent="0.15">
      <c r="A9" s="92" t="s">
        <v>32</v>
      </c>
      <c r="B9" s="93">
        <v>715</v>
      </c>
      <c r="C9" s="94">
        <f t="shared" si="0"/>
        <v>5.4492797805045345</v>
      </c>
      <c r="D9" s="93">
        <v>17032</v>
      </c>
      <c r="E9" s="95">
        <f t="shared" si="1"/>
        <v>10.263641567989394</v>
      </c>
    </row>
    <row r="10" spans="1:5" ht="14.1" customHeight="1" x14ac:dyDescent="0.15">
      <c r="A10" s="92" t="s">
        <v>33</v>
      </c>
      <c r="B10" s="93">
        <v>425</v>
      </c>
      <c r="C10" s="94">
        <f t="shared" si="0"/>
        <v>3.2390823870131848</v>
      </c>
      <c r="D10" s="93">
        <v>15948</v>
      </c>
      <c r="E10" s="95">
        <f t="shared" si="1"/>
        <v>9.6104130886739583</v>
      </c>
    </row>
    <row r="11" spans="1:5" ht="14.1" customHeight="1" x14ac:dyDescent="0.15">
      <c r="A11" s="92" t="s">
        <v>34</v>
      </c>
      <c r="B11" s="93">
        <v>296</v>
      </c>
      <c r="C11" s="94">
        <f t="shared" si="0"/>
        <v>2.2559256154256535</v>
      </c>
      <c r="D11" s="93">
        <v>20057</v>
      </c>
      <c r="E11" s="95">
        <f t="shared" si="1"/>
        <v>12.086534695230347</v>
      </c>
    </row>
    <row r="12" spans="1:5" x14ac:dyDescent="0.15">
      <c r="A12" s="92" t="s">
        <v>35</v>
      </c>
      <c r="B12" s="93">
        <v>105</v>
      </c>
      <c r="C12" s="94">
        <f t="shared" si="0"/>
        <v>0.80024388385031631</v>
      </c>
      <c r="D12" s="93">
        <v>14269</v>
      </c>
      <c r="E12" s="95">
        <f t="shared" si="1"/>
        <v>8.5986320768929474</v>
      </c>
    </row>
    <row r="13" spans="1:5" ht="14.1" customHeight="1" x14ac:dyDescent="0.15">
      <c r="A13" s="92" t="s">
        <v>36</v>
      </c>
      <c r="B13" s="93">
        <v>26</v>
      </c>
      <c r="C13" s="94">
        <f t="shared" si="0"/>
        <v>0.19815562838198306</v>
      </c>
      <c r="D13" s="93">
        <v>6295</v>
      </c>
      <c r="E13" s="95">
        <f t="shared" si="1"/>
        <v>3.7934255325559678</v>
      </c>
    </row>
    <row r="14" spans="1:5" ht="14.1" customHeight="1" x14ac:dyDescent="0.15">
      <c r="A14" s="92" t="s">
        <v>37</v>
      </c>
      <c r="B14" s="93">
        <v>41</v>
      </c>
      <c r="C14" s="94">
        <f t="shared" si="0"/>
        <v>0.31247618321774256</v>
      </c>
      <c r="D14" s="93">
        <v>35330</v>
      </c>
      <c r="E14" s="95">
        <f t="shared" si="1"/>
        <v>21.290186507577815</v>
      </c>
    </row>
    <row r="15" spans="1:5" ht="14.1" customHeight="1" x14ac:dyDescent="0.15">
      <c r="A15" s="96" t="s">
        <v>160</v>
      </c>
      <c r="B15" s="97">
        <v>62</v>
      </c>
      <c r="C15" s="98">
        <f t="shared" si="0"/>
        <v>0.47252495998780575</v>
      </c>
      <c r="D15" s="97">
        <v>0</v>
      </c>
      <c r="E15" s="99">
        <f>D15/$D$5*100</f>
        <v>0</v>
      </c>
    </row>
    <row r="16" spans="1:5" x14ac:dyDescent="0.15">
      <c r="C16" s="19"/>
      <c r="E16" s="19"/>
    </row>
    <row r="35" spans="1:5" x14ac:dyDescent="0.15">
      <c r="A35" s="2"/>
      <c r="B35" s="40"/>
      <c r="C35" s="41" t="s">
        <v>112</v>
      </c>
      <c r="D35" s="40"/>
      <c r="E35" s="49" t="s">
        <v>54</v>
      </c>
    </row>
    <row r="36" spans="1:5" x14ac:dyDescent="0.15">
      <c r="A36" s="44" t="s">
        <v>29</v>
      </c>
      <c r="B36" s="50">
        <v>15110</v>
      </c>
      <c r="C36" s="46">
        <f>B36/$D$5</f>
        <v>9.1054264967308451E-2</v>
      </c>
      <c r="D36" s="21">
        <v>6990</v>
      </c>
      <c r="E36" s="45">
        <f>D36/$B$5</f>
        <v>0.53273378553463913</v>
      </c>
    </row>
    <row r="37" spans="1:5" x14ac:dyDescent="0.15">
      <c r="A37" s="24" t="s">
        <v>30</v>
      </c>
      <c r="B37" s="51">
        <v>17342</v>
      </c>
      <c r="C37" s="43">
        <f>B37/$D$5</f>
        <v>0.10450450450450451</v>
      </c>
      <c r="D37" s="20">
        <v>2648</v>
      </c>
      <c r="E37" s="42">
        <f t="shared" ref="E37:E45" si="2">D37/$B$5</f>
        <v>0.20181388613672738</v>
      </c>
    </row>
    <row r="38" spans="1:5" x14ac:dyDescent="0.15">
      <c r="A38" s="24" t="s">
        <v>31</v>
      </c>
      <c r="B38" s="51">
        <v>24562</v>
      </c>
      <c r="C38" s="43">
        <f t="shared" ref="C38:C45" si="3">B38/$D$5</f>
        <v>0.14801289583898281</v>
      </c>
      <c r="D38" s="20">
        <v>1813</v>
      </c>
      <c r="E38" s="42">
        <f t="shared" si="2"/>
        <v>0.13817544394482129</v>
      </c>
    </row>
    <row r="39" spans="1:5" x14ac:dyDescent="0.15">
      <c r="A39" s="24" t="s">
        <v>32</v>
      </c>
      <c r="B39" s="51">
        <v>17032</v>
      </c>
      <c r="C39" s="43">
        <f t="shared" si="3"/>
        <v>0.10263641567989394</v>
      </c>
      <c r="D39" s="20">
        <v>715</v>
      </c>
      <c r="E39" s="42">
        <f t="shared" si="2"/>
        <v>5.4492797805045345E-2</v>
      </c>
    </row>
    <row r="40" spans="1:5" x14ac:dyDescent="0.15">
      <c r="A40" s="24" t="s">
        <v>33</v>
      </c>
      <c r="B40" s="51">
        <v>15948</v>
      </c>
      <c r="C40" s="43">
        <f t="shared" si="3"/>
        <v>9.610413088673958E-2</v>
      </c>
      <c r="D40" s="20">
        <v>425</v>
      </c>
      <c r="E40" s="42">
        <f t="shared" si="2"/>
        <v>3.2390823870131848E-2</v>
      </c>
    </row>
    <row r="41" spans="1:5" x14ac:dyDescent="0.15">
      <c r="A41" s="24" t="s">
        <v>34</v>
      </c>
      <c r="B41" s="51">
        <v>20057</v>
      </c>
      <c r="C41" s="43">
        <f t="shared" si="3"/>
        <v>0.12086534695230347</v>
      </c>
      <c r="D41" s="20">
        <v>296</v>
      </c>
      <c r="E41" s="42">
        <f t="shared" si="2"/>
        <v>2.2559256154256534E-2</v>
      </c>
    </row>
    <row r="42" spans="1:5" x14ac:dyDescent="0.15">
      <c r="A42" s="24" t="s">
        <v>35</v>
      </c>
      <c r="B42" s="51">
        <v>14269</v>
      </c>
      <c r="C42" s="43">
        <f t="shared" si="3"/>
        <v>8.5986320768929467E-2</v>
      </c>
      <c r="D42" s="20">
        <v>105</v>
      </c>
      <c r="E42" s="42">
        <f t="shared" si="2"/>
        <v>8.0024388385031633E-3</v>
      </c>
    </row>
    <row r="43" spans="1:5" x14ac:dyDescent="0.15">
      <c r="A43" s="24" t="s">
        <v>36</v>
      </c>
      <c r="B43" s="51">
        <v>6295</v>
      </c>
      <c r="C43" s="43">
        <f t="shared" si="3"/>
        <v>3.7934255325559676E-2</v>
      </c>
      <c r="D43" s="20">
        <v>26</v>
      </c>
      <c r="E43" s="42">
        <f t="shared" si="2"/>
        <v>1.9815562838198307E-3</v>
      </c>
    </row>
    <row r="44" spans="1:5" x14ac:dyDescent="0.15">
      <c r="A44" s="24" t="s">
        <v>37</v>
      </c>
      <c r="B44" s="51">
        <v>35330</v>
      </c>
      <c r="C44" s="43">
        <f t="shared" si="3"/>
        <v>0.21290186507577813</v>
      </c>
      <c r="D44" s="20">
        <v>41</v>
      </c>
      <c r="E44" s="42">
        <f t="shared" si="2"/>
        <v>3.1247618321774257E-3</v>
      </c>
    </row>
    <row r="45" spans="1:5" x14ac:dyDescent="0.15">
      <c r="A45" s="25" t="s">
        <v>161</v>
      </c>
      <c r="B45" s="52">
        <v>0</v>
      </c>
      <c r="C45" s="48">
        <f t="shared" si="3"/>
        <v>0</v>
      </c>
      <c r="D45" s="22">
        <v>62</v>
      </c>
      <c r="E45" s="47">
        <f t="shared" si="2"/>
        <v>4.7252495998780578E-3</v>
      </c>
    </row>
  </sheetData>
  <mergeCells count="3">
    <mergeCell ref="B3:C3"/>
    <mergeCell ref="D3:E3"/>
    <mergeCell ref="A3:A4"/>
  </mergeCells>
  <phoneticPr fontId="2"/>
  <pageMargins left="0.75" right="0.75" top="1" bottom="1" header="0.51200000000000001" footer="0.51200000000000001"/>
  <pageSetup paperSize="9" orientation="portrait" r:id="rId1"/>
  <headerFooter alignWithMargins="0"/>
  <ignoredErrors>
    <ignoredError sqref="C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12"/>
  <sheetViews>
    <sheetView showGridLines="0" tabSelected="1" zoomScale="110" zoomScaleNormal="110" workbookViewId="0">
      <pane xSplit="1" ySplit="3" topLeftCell="B4" activePane="bottomRight" state="frozen"/>
      <selection pane="topRight" activeCell="C1" sqref="C1"/>
      <selection pane="bottomLeft" activeCell="A6" sqref="A6"/>
      <selection pane="bottomRight" activeCell="I27" sqref="I27"/>
    </sheetView>
  </sheetViews>
  <sheetFormatPr defaultRowHeight="13.5" x14ac:dyDescent="0.15"/>
  <cols>
    <col min="1" max="1" width="12.875" style="72" customWidth="1"/>
    <col min="2" max="9" width="8.625" style="72" customWidth="1"/>
    <col min="10" max="10" width="9.5" style="72" customWidth="1"/>
    <col min="11" max="11" width="4.125" style="72" customWidth="1"/>
    <col min="12" max="16384" width="9" style="72"/>
  </cols>
  <sheetData>
    <row r="2" spans="1:15" x14ac:dyDescent="0.15">
      <c r="B2" s="79"/>
      <c r="C2" s="79"/>
      <c r="D2" s="79"/>
      <c r="E2" s="79"/>
      <c r="F2" s="79"/>
      <c r="G2" s="79"/>
      <c r="H2" s="79"/>
      <c r="I2" s="79"/>
      <c r="J2" s="83" t="s">
        <v>108</v>
      </c>
    </row>
    <row r="3" spans="1:15" ht="48" customHeight="1" x14ac:dyDescent="0.15">
      <c r="A3" s="80" t="s">
        <v>106</v>
      </c>
      <c r="B3" s="80" t="s">
        <v>98</v>
      </c>
      <c r="C3" s="81" t="s">
        <v>99</v>
      </c>
      <c r="D3" s="82" t="s">
        <v>100</v>
      </c>
      <c r="E3" s="78" t="s">
        <v>101</v>
      </c>
      <c r="F3" s="78" t="s">
        <v>104</v>
      </c>
      <c r="G3" s="78" t="s">
        <v>102</v>
      </c>
      <c r="H3" s="81" t="s">
        <v>103</v>
      </c>
      <c r="I3" s="80" t="s">
        <v>105</v>
      </c>
      <c r="J3" s="78" t="s">
        <v>107</v>
      </c>
      <c r="O3" s="72" t="s">
        <v>177</v>
      </c>
    </row>
    <row r="4" spans="1:15" x14ac:dyDescent="0.15">
      <c r="A4" s="88" t="s">
        <v>170</v>
      </c>
      <c r="B4" s="73">
        <v>71</v>
      </c>
      <c r="C4" s="73">
        <v>52</v>
      </c>
      <c r="D4" s="73">
        <v>29</v>
      </c>
      <c r="E4" s="73">
        <v>31</v>
      </c>
      <c r="F4" s="73">
        <v>50</v>
      </c>
      <c r="G4" s="73">
        <v>21</v>
      </c>
      <c r="H4" s="73">
        <v>16</v>
      </c>
      <c r="I4" s="138">
        <f>330-SUM(B4:H4)</f>
        <v>60</v>
      </c>
      <c r="J4" s="73">
        <f>SUM(B4:I4)</f>
        <v>330</v>
      </c>
      <c r="K4" s="74"/>
      <c r="L4" s="74"/>
    </row>
    <row r="5" spans="1:15" x14ac:dyDescent="0.15">
      <c r="A5" s="86" t="s">
        <v>172</v>
      </c>
      <c r="B5" s="75">
        <v>65</v>
      </c>
      <c r="C5" s="75">
        <v>48</v>
      </c>
      <c r="D5" s="75">
        <v>27</v>
      </c>
      <c r="E5" s="76">
        <v>21</v>
      </c>
      <c r="F5" s="75">
        <v>36</v>
      </c>
      <c r="G5" s="76">
        <v>13</v>
      </c>
      <c r="H5" s="75">
        <v>23</v>
      </c>
      <c r="I5" s="73">
        <f>293-SUM(B5:H5)</f>
        <v>60</v>
      </c>
      <c r="J5" s="73">
        <f t="shared" ref="J5:J10" si="0">SUM(B5:I5)</f>
        <v>293</v>
      </c>
      <c r="K5" s="74"/>
      <c r="L5" s="74"/>
    </row>
    <row r="6" spans="1:15" x14ac:dyDescent="0.15">
      <c r="A6" s="86" t="s">
        <v>173</v>
      </c>
      <c r="B6" s="73">
        <v>54</v>
      </c>
      <c r="C6" s="73">
        <v>41</v>
      </c>
      <c r="D6" s="73">
        <v>36</v>
      </c>
      <c r="E6" s="73">
        <v>21</v>
      </c>
      <c r="F6" s="73">
        <v>30</v>
      </c>
      <c r="G6" s="73">
        <v>21</v>
      </c>
      <c r="H6" s="73">
        <v>23</v>
      </c>
      <c r="I6" s="73">
        <f>286-SUM(B6:H6)</f>
        <v>60</v>
      </c>
      <c r="J6" s="73">
        <f t="shared" si="0"/>
        <v>286</v>
      </c>
      <c r="K6" s="74"/>
      <c r="L6" s="74"/>
    </row>
    <row r="7" spans="1:15" x14ac:dyDescent="0.15">
      <c r="A7" s="86" t="s">
        <v>174</v>
      </c>
      <c r="B7" s="73">
        <v>57</v>
      </c>
      <c r="C7" s="73">
        <v>30</v>
      </c>
      <c r="D7" s="73">
        <v>18</v>
      </c>
      <c r="E7" s="73">
        <v>26</v>
      </c>
      <c r="F7" s="73">
        <v>25</v>
      </c>
      <c r="G7" s="73">
        <v>5</v>
      </c>
      <c r="H7" s="73">
        <v>18</v>
      </c>
      <c r="I7" s="73">
        <f>215-SUM(B7:H7)</f>
        <v>36</v>
      </c>
      <c r="J7" s="73">
        <f t="shared" si="0"/>
        <v>215</v>
      </c>
      <c r="K7" s="74"/>
      <c r="L7" s="74"/>
    </row>
    <row r="8" spans="1:15" x14ac:dyDescent="0.15">
      <c r="A8" s="136" t="s">
        <v>171</v>
      </c>
      <c r="B8" s="73">
        <v>59</v>
      </c>
      <c r="C8" s="73">
        <v>39</v>
      </c>
      <c r="D8" s="73">
        <v>26</v>
      </c>
      <c r="E8" s="73">
        <v>15</v>
      </c>
      <c r="F8" s="73">
        <v>33</v>
      </c>
      <c r="G8" s="73">
        <v>11</v>
      </c>
      <c r="H8" s="73">
        <v>15</v>
      </c>
      <c r="I8" s="73">
        <f>247-SUM(B8:H8)</f>
        <v>49</v>
      </c>
      <c r="J8" s="73">
        <f t="shared" si="0"/>
        <v>247</v>
      </c>
      <c r="K8" s="74"/>
      <c r="L8" s="74"/>
    </row>
    <row r="9" spans="1:15" x14ac:dyDescent="0.15">
      <c r="A9" s="87" t="s">
        <v>175</v>
      </c>
      <c r="B9" s="73">
        <v>86</v>
      </c>
      <c r="C9" s="73">
        <v>27</v>
      </c>
      <c r="D9" s="73">
        <v>30</v>
      </c>
      <c r="E9" s="73">
        <v>19</v>
      </c>
      <c r="F9" s="73">
        <v>35</v>
      </c>
      <c r="G9" s="73">
        <v>7</v>
      </c>
      <c r="H9" s="73">
        <v>7</v>
      </c>
      <c r="I9" s="73">
        <f>260-SUM(B9:H9)</f>
        <v>49</v>
      </c>
      <c r="J9" s="73">
        <f t="shared" si="0"/>
        <v>260</v>
      </c>
      <c r="K9" s="74"/>
      <c r="L9" s="74"/>
    </row>
    <row r="10" spans="1:15" x14ac:dyDescent="0.15">
      <c r="A10" s="87" t="s">
        <v>176</v>
      </c>
      <c r="B10" s="73">
        <v>29</v>
      </c>
      <c r="C10" s="73">
        <v>12</v>
      </c>
      <c r="D10" s="73">
        <v>20</v>
      </c>
      <c r="E10" s="73">
        <v>10</v>
      </c>
      <c r="F10" s="73">
        <v>18</v>
      </c>
      <c r="G10" s="73">
        <v>8</v>
      </c>
      <c r="H10" s="73">
        <v>6</v>
      </c>
      <c r="I10" s="137">
        <f>131-SUM(B10:H10)</f>
        <v>28</v>
      </c>
      <c r="J10" s="73">
        <f t="shared" si="0"/>
        <v>131</v>
      </c>
      <c r="K10" s="74"/>
      <c r="L10" s="74"/>
    </row>
    <row r="11" spans="1:15" x14ac:dyDescent="0.15">
      <c r="A11" s="84" t="s">
        <v>109</v>
      </c>
      <c r="B11" s="85">
        <f t="shared" ref="B11:J11" si="1">SUM(B4:B10)</f>
        <v>421</v>
      </c>
      <c r="C11" s="85">
        <f t="shared" si="1"/>
        <v>249</v>
      </c>
      <c r="D11" s="85">
        <f t="shared" si="1"/>
        <v>186</v>
      </c>
      <c r="E11" s="85">
        <f t="shared" si="1"/>
        <v>143</v>
      </c>
      <c r="F11" s="85">
        <f t="shared" si="1"/>
        <v>227</v>
      </c>
      <c r="G11" s="85">
        <f t="shared" si="1"/>
        <v>86</v>
      </c>
      <c r="H11" s="85">
        <f t="shared" si="1"/>
        <v>108</v>
      </c>
      <c r="I11" s="85">
        <f t="shared" si="1"/>
        <v>342</v>
      </c>
      <c r="J11" s="85">
        <f t="shared" si="1"/>
        <v>1762</v>
      </c>
      <c r="L11" s="74"/>
    </row>
    <row r="12" spans="1:15" ht="27.75" customHeight="1" x14ac:dyDescent="0.15">
      <c r="A12" s="155" t="s">
        <v>110</v>
      </c>
      <c r="B12" s="155"/>
      <c r="C12" s="155"/>
      <c r="D12" s="155"/>
      <c r="E12" s="155"/>
      <c r="F12" s="155"/>
      <c r="G12" s="155"/>
      <c r="H12" s="155"/>
      <c r="I12" s="155"/>
      <c r="J12" s="155"/>
    </row>
  </sheetData>
  <mergeCells count="1">
    <mergeCell ref="A12:J12"/>
  </mergeCells>
  <phoneticPr fontId="10"/>
  <pageMargins left="0.75" right="0.75" top="1" bottom="1" header="0.51200000000000001" footer="0.5120000000000000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8"/>
  <sheetViews>
    <sheetView showGridLines="0" topLeftCell="A25" zoomScale="110" zoomScaleNormal="110" workbookViewId="0">
      <selection activeCell="H57" sqref="H57"/>
    </sheetView>
  </sheetViews>
  <sheetFormatPr defaultRowHeight="13.5" x14ac:dyDescent="0.15"/>
  <cols>
    <col min="1" max="1" width="31.125" customWidth="1"/>
    <col min="2" max="4" width="10.625" customWidth="1"/>
    <col min="5" max="5" width="10.5" customWidth="1"/>
    <col min="6" max="9" width="10.625" customWidth="1"/>
  </cols>
  <sheetData>
    <row r="1" spans="1:9" x14ac:dyDescent="0.15">
      <c r="A1" s="159" t="s">
        <v>194</v>
      </c>
      <c r="B1" s="162" t="s">
        <v>192</v>
      </c>
      <c r="C1" s="166" t="s">
        <v>189</v>
      </c>
      <c r="D1" s="161" t="s">
        <v>193</v>
      </c>
      <c r="E1" s="161" t="s">
        <v>190</v>
      </c>
      <c r="F1" s="167" t="s">
        <v>186</v>
      </c>
      <c r="G1" s="164"/>
      <c r="H1" s="165"/>
      <c r="I1" s="161" t="s">
        <v>191</v>
      </c>
    </row>
    <row r="2" spans="1:9" ht="44.1" customHeight="1" x14ac:dyDescent="0.15">
      <c r="A2" s="160"/>
      <c r="B2" s="163"/>
      <c r="C2" s="166"/>
      <c r="D2" s="161"/>
      <c r="E2" s="161"/>
      <c r="F2" s="166"/>
      <c r="G2" s="145" t="s">
        <v>184</v>
      </c>
      <c r="H2" s="145" t="s">
        <v>185</v>
      </c>
      <c r="I2" s="161"/>
    </row>
    <row r="3" spans="1:9" ht="15" customHeight="1" x14ac:dyDescent="0.15">
      <c r="A3" s="146" t="s">
        <v>44</v>
      </c>
      <c r="B3" s="147">
        <f>SUM(C3:F3,I3)</f>
        <v>165282</v>
      </c>
      <c r="C3" s="28">
        <f>SUM(C4:C19)</f>
        <v>4239</v>
      </c>
      <c r="D3" s="28">
        <f>SUM(D4:D19)</f>
        <v>949</v>
      </c>
      <c r="E3" s="28">
        <f t="shared" ref="E3:H3" si="0">SUM(E4:E19)</f>
        <v>9991</v>
      </c>
      <c r="F3" s="28">
        <f t="shared" si="0"/>
        <v>147208</v>
      </c>
      <c r="G3" s="28">
        <f t="shared" si="0"/>
        <v>106085</v>
      </c>
      <c r="H3" s="28">
        <f t="shared" si="0"/>
        <v>41123</v>
      </c>
      <c r="I3" s="141">
        <f>SUM(I4:I19)</f>
        <v>2895</v>
      </c>
    </row>
    <row r="4" spans="1:9" ht="15" customHeight="1" x14ac:dyDescent="0.15">
      <c r="A4" s="148" t="s">
        <v>12</v>
      </c>
      <c r="B4" s="149">
        <f>SUM(C4:F4,I4)</f>
        <v>20</v>
      </c>
      <c r="C4" s="30">
        <v>0</v>
      </c>
      <c r="D4" s="30">
        <v>0</v>
      </c>
      <c r="E4" s="30">
        <v>14</v>
      </c>
      <c r="F4" s="30">
        <v>6</v>
      </c>
      <c r="G4" s="30">
        <v>6</v>
      </c>
      <c r="H4" s="30">
        <v>0</v>
      </c>
      <c r="I4" s="142">
        <v>0</v>
      </c>
    </row>
    <row r="5" spans="1:9" ht="15" customHeight="1" x14ac:dyDescent="0.15">
      <c r="A5" s="148" t="s">
        <v>13</v>
      </c>
      <c r="B5" s="149">
        <f t="shared" ref="B5:B18" si="1">SUM(C5:F5,I5)</f>
        <v>9613</v>
      </c>
      <c r="C5" s="30">
        <v>272</v>
      </c>
      <c r="D5" s="30">
        <v>57</v>
      </c>
      <c r="E5" s="30">
        <v>1706</v>
      </c>
      <c r="F5" s="30">
        <v>7430</v>
      </c>
      <c r="G5" s="30">
        <v>6571</v>
      </c>
      <c r="H5" s="30">
        <v>859</v>
      </c>
      <c r="I5" s="142">
        <v>148</v>
      </c>
    </row>
    <row r="6" spans="1:9" ht="15" customHeight="1" x14ac:dyDescent="0.15">
      <c r="A6" s="148" t="s">
        <v>14</v>
      </c>
      <c r="B6" s="149">
        <f t="shared" si="1"/>
        <v>44426</v>
      </c>
      <c r="C6" s="30">
        <v>352</v>
      </c>
      <c r="D6" s="30">
        <v>92</v>
      </c>
      <c r="E6" s="30">
        <v>1990</v>
      </c>
      <c r="F6" s="30">
        <v>41641</v>
      </c>
      <c r="G6" s="30">
        <v>34749</v>
      </c>
      <c r="H6" s="30">
        <v>6892</v>
      </c>
      <c r="I6" s="142">
        <v>351</v>
      </c>
    </row>
    <row r="7" spans="1:9" ht="15" customHeight="1" x14ac:dyDescent="0.15">
      <c r="A7" s="148" t="s">
        <v>15</v>
      </c>
      <c r="B7" s="149">
        <f t="shared" si="1"/>
        <v>859</v>
      </c>
      <c r="C7" s="30">
        <v>0</v>
      </c>
      <c r="D7" s="30">
        <v>0</v>
      </c>
      <c r="E7" s="30">
        <v>11</v>
      </c>
      <c r="F7" s="30">
        <v>848</v>
      </c>
      <c r="G7" s="30">
        <v>724</v>
      </c>
      <c r="H7" s="30">
        <v>124</v>
      </c>
      <c r="I7" s="142">
        <v>0</v>
      </c>
    </row>
    <row r="8" spans="1:9" ht="15" customHeight="1" x14ac:dyDescent="0.15">
      <c r="A8" s="148" t="s">
        <v>16</v>
      </c>
      <c r="B8" s="149">
        <f t="shared" si="1"/>
        <v>1040</v>
      </c>
      <c r="C8" s="30">
        <v>3</v>
      </c>
      <c r="D8" s="30">
        <v>0</v>
      </c>
      <c r="E8" s="30">
        <v>135</v>
      </c>
      <c r="F8" s="30">
        <v>877</v>
      </c>
      <c r="G8" s="30">
        <v>764</v>
      </c>
      <c r="H8" s="30">
        <v>113</v>
      </c>
      <c r="I8" s="142">
        <v>25</v>
      </c>
    </row>
    <row r="9" spans="1:9" ht="15" customHeight="1" x14ac:dyDescent="0.15">
      <c r="A9" s="148" t="s">
        <v>17</v>
      </c>
      <c r="B9" s="149">
        <f t="shared" si="1"/>
        <v>7710</v>
      </c>
      <c r="C9" s="30">
        <v>5</v>
      </c>
      <c r="D9" s="30">
        <v>3</v>
      </c>
      <c r="E9" s="30">
        <v>220</v>
      </c>
      <c r="F9" s="30">
        <v>7391</v>
      </c>
      <c r="G9" s="30">
        <v>5688</v>
      </c>
      <c r="H9" s="30">
        <v>1703</v>
      </c>
      <c r="I9" s="142">
        <v>91</v>
      </c>
    </row>
    <row r="10" spans="1:9" ht="15" customHeight="1" x14ac:dyDescent="0.15">
      <c r="A10" s="148" t="s">
        <v>18</v>
      </c>
      <c r="B10" s="149">
        <f t="shared" si="1"/>
        <v>30301</v>
      </c>
      <c r="C10" s="30">
        <v>868</v>
      </c>
      <c r="D10" s="30">
        <v>230</v>
      </c>
      <c r="E10" s="30">
        <v>2062</v>
      </c>
      <c r="F10" s="30">
        <v>26766</v>
      </c>
      <c r="G10" s="30">
        <v>16829</v>
      </c>
      <c r="H10" s="30">
        <v>9937</v>
      </c>
      <c r="I10" s="142">
        <v>375</v>
      </c>
    </row>
    <row r="11" spans="1:9" ht="15" customHeight="1" x14ac:dyDescent="0.15">
      <c r="A11" s="148" t="s">
        <v>19</v>
      </c>
      <c r="B11" s="149">
        <f t="shared" si="1"/>
        <v>4226</v>
      </c>
      <c r="C11" s="30">
        <v>13</v>
      </c>
      <c r="D11" s="30">
        <v>1</v>
      </c>
      <c r="E11" s="30">
        <v>150</v>
      </c>
      <c r="F11" s="30">
        <v>4057</v>
      </c>
      <c r="G11" s="30">
        <v>3718</v>
      </c>
      <c r="H11" s="30">
        <v>339</v>
      </c>
      <c r="I11" s="142">
        <v>5</v>
      </c>
    </row>
    <row r="12" spans="1:9" ht="15" customHeight="1" x14ac:dyDescent="0.15">
      <c r="A12" s="148" t="s">
        <v>20</v>
      </c>
      <c r="B12" s="149">
        <f t="shared" si="1"/>
        <v>3593</v>
      </c>
      <c r="C12" s="30">
        <v>187</v>
      </c>
      <c r="D12" s="30">
        <v>59</v>
      </c>
      <c r="E12" s="30">
        <v>887</v>
      </c>
      <c r="F12" s="30">
        <v>2417</v>
      </c>
      <c r="G12" s="30">
        <v>1717</v>
      </c>
      <c r="H12" s="30">
        <v>700</v>
      </c>
      <c r="I12" s="142">
        <v>43</v>
      </c>
    </row>
    <row r="13" spans="1:9" ht="15" customHeight="1" x14ac:dyDescent="0.15">
      <c r="A13" s="148" t="s">
        <v>21</v>
      </c>
      <c r="B13" s="149">
        <f t="shared" si="1"/>
        <v>9749</v>
      </c>
      <c r="C13" s="30">
        <v>301</v>
      </c>
      <c r="D13" s="30">
        <v>31</v>
      </c>
      <c r="E13" s="30">
        <v>489</v>
      </c>
      <c r="F13" s="30">
        <v>8847</v>
      </c>
      <c r="G13" s="30">
        <v>7704</v>
      </c>
      <c r="H13" s="30">
        <v>1143</v>
      </c>
      <c r="I13" s="142">
        <v>81</v>
      </c>
    </row>
    <row r="14" spans="1:9" ht="15" customHeight="1" x14ac:dyDescent="0.15">
      <c r="A14" s="148" t="s">
        <v>22</v>
      </c>
      <c r="B14" s="149">
        <f t="shared" si="1"/>
        <v>13290</v>
      </c>
      <c r="C14" s="30">
        <v>772</v>
      </c>
      <c r="D14" s="30">
        <v>231</v>
      </c>
      <c r="E14" s="30">
        <v>360</v>
      </c>
      <c r="F14" s="30">
        <v>11480</v>
      </c>
      <c r="G14" s="30">
        <v>4425</v>
      </c>
      <c r="H14" s="30">
        <v>7055</v>
      </c>
      <c r="I14" s="142">
        <v>447</v>
      </c>
    </row>
    <row r="15" spans="1:9" ht="15" customHeight="1" x14ac:dyDescent="0.15">
      <c r="A15" s="148" t="s">
        <v>23</v>
      </c>
      <c r="B15" s="149">
        <f t="shared" si="1"/>
        <v>6127</v>
      </c>
      <c r="C15" s="30">
        <v>693</v>
      </c>
      <c r="D15" s="30">
        <v>128</v>
      </c>
      <c r="E15" s="30">
        <v>260</v>
      </c>
      <c r="F15" s="30">
        <v>4759</v>
      </c>
      <c r="G15" s="30">
        <v>2782</v>
      </c>
      <c r="H15" s="30">
        <v>1977</v>
      </c>
      <c r="I15" s="142">
        <v>287</v>
      </c>
    </row>
    <row r="16" spans="1:9" ht="15" customHeight="1" x14ac:dyDescent="0.15">
      <c r="A16" s="148" t="s">
        <v>24</v>
      </c>
      <c r="B16" s="149">
        <f t="shared" si="1"/>
        <v>3931</v>
      </c>
      <c r="C16" s="30">
        <v>273</v>
      </c>
      <c r="D16" s="30">
        <v>32</v>
      </c>
      <c r="E16" s="30">
        <v>131</v>
      </c>
      <c r="F16" s="30">
        <v>3387</v>
      </c>
      <c r="G16" s="30">
        <v>1906</v>
      </c>
      <c r="H16" s="30">
        <v>1481</v>
      </c>
      <c r="I16" s="142">
        <v>108</v>
      </c>
    </row>
    <row r="17" spans="1:9" ht="15" customHeight="1" x14ac:dyDescent="0.15">
      <c r="A17" s="148" t="s">
        <v>25</v>
      </c>
      <c r="B17" s="149">
        <f t="shared" si="1"/>
        <v>17183</v>
      </c>
      <c r="C17" s="30">
        <v>384</v>
      </c>
      <c r="D17" s="30">
        <v>51</v>
      </c>
      <c r="E17" s="30">
        <v>703</v>
      </c>
      <c r="F17" s="30">
        <v>15455</v>
      </c>
      <c r="G17" s="30">
        <v>11161</v>
      </c>
      <c r="H17" s="30">
        <v>4294</v>
      </c>
      <c r="I17" s="142">
        <v>590</v>
      </c>
    </row>
    <row r="18" spans="1:9" ht="15" customHeight="1" x14ac:dyDescent="0.15">
      <c r="A18" s="148" t="s">
        <v>26</v>
      </c>
      <c r="B18" s="149">
        <f t="shared" si="1"/>
        <v>596</v>
      </c>
      <c r="C18" s="30">
        <v>3</v>
      </c>
      <c r="D18" s="30">
        <v>3</v>
      </c>
      <c r="E18" s="30">
        <v>29</v>
      </c>
      <c r="F18" s="30">
        <v>552</v>
      </c>
      <c r="G18" s="30">
        <v>495</v>
      </c>
      <c r="H18" s="30">
        <v>57</v>
      </c>
      <c r="I18" s="142">
        <v>9</v>
      </c>
    </row>
    <row r="19" spans="1:9" ht="15" customHeight="1" x14ac:dyDescent="0.15">
      <c r="A19" s="150" t="s">
        <v>27</v>
      </c>
      <c r="B19" s="151">
        <f>SUM(C19:F19,I19)</f>
        <v>12618</v>
      </c>
      <c r="C19" s="32">
        <v>113</v>
      </c>
      <c r="D19" s="32">
        <v>31</v>
      </c>
      <c r="E19" s="32">
        <v>844</v>
      </c>
      <c r="F19" s="32">
        <v>11295</v>
      </c>
      <c r="G19" s="32">
        <v>6846</v>
      </c>
      <c r="H19" s="32">
        <v>4449</v>
      </c>
      <c r="I19" s="143">
        <v>335</v>
      </c>
    </row>
    <row r="20" spans="1:9" x14ac:dyDescent="0.15">
      <c r="B20" s="144">
        <f>SUM(B4:B19)</f>
        <v>165282</v>
      </c>
    </row>
    <row r="26" spans="1:9" x14ac:dyDescent="0.15">
      <c r="A26" s="69"/>
      <c r="B26" s="158" t="s">
        <v>41</v>
      </c>
      <c r="C26" s="158"/>
      <c r="D26" s="158"/>
      <c r="E26" s="158" t="s">
        <v>42</v>
      </c>
      <c r="F26" s="158"/>
      <c r="G26" s="158"/>
    </row>
    <row r="27" spans="1:9" x14ac:dyDescent="0.15">
      <c r="A27" s="70"/>
      <c r="B27" s="26"/>
      <c r="C27" s="156"/>
      <c r="D27" s="157"/>
      <c r="E27" s="26"/>
      <c r="F27" s="156"/>
      <c r="G27" s="157"/>
    </row>
    <row r="28" spans="1:9" ht="44.1" customHeight="1" x14ac:dyDescent="0.15">
      <c r="A28" s="71" t="s">
        <v>81</v>
      </c>
      <c r="B28" s="57" t="s">
        <v>183</v>
      </c>
      <c r="C28" s="66" t="s">
        <v>184</v>
      </c>
      <c r="D28" s="55" t="s">
        <v>185</v>
      </c>
      <c r="E28" s="57" t="s">
        <v>186</v>
      </c>
      <c r="F28" s="66" t="s">
        <v>184</v>
      </c>
      <c r="G28" s="55" t="s">
        <v>185</v>
      </c>
    </row>
    <row r="29" spans="1:9" x14ac:dyDescent="0.15">
      <c r="A29" s="23" t="s">
        <v>44</v>
      </c>
      <c r="B29" s="27">
        <v>147208</v>
      </c>
      <c r="C29" s="28">
        <v>106085</v>
      </c>
      <c r="D29" s="28">
        <v>41123</v>
      </c>
      <c r="E29" s="33">
        <f>SUM(F29:G29)</f>
        <v>100</v>
      </c>
      <c r="F29" s="33">
        <f>C29/B29*100</f>
        <v>72.064697570784205</v>
      </c>
      <c r="G29" s="34">
        <f>D29/B29*100</f>
        <v>27.935302429215803</v>
      </c>
    </row>
    <row r="30" spans="1:9" x14ac:dyDescent="0.15">
      <c r="A30" s="5" t="s">
        <v>82</v>
      </c>
      <c r="B30" s="29">
        <v>6</v>
      </c>
      <c r="C30" s="30">
        <v>6</v>
      </c>
      <c r="D30" s="30">
        <v>0</v>
      </c>
      <c r="E30" s="35">
        <f t="shared" ref="E30:E45" si="2">SUM(F30:G30)</f>
        <v>100</v>
      </c>
      <c r="F30" s="35">
        <f t="shared" ref="F30:F45" si="3">C30/B30*100</f>
        <v>100</v>
      </c>
      <c r="G30" s="37">
        <f t="shared" ref="G30:G45" si="4">D30/B30*100</f>
        <v>0</v>
      </c>
    </row>
    <row r="31" spans="1:9" x14ac:dyDescent="0.15">
      <c r="A31" s="5" t="s">
        <v>83</v>
      </c>
      <c r="B31" s="29">
        <v>7430</v>
      </c>
      <c r="C31" s="30">
        <v>6571</v>
      </c>
      <c r="D31" s="30">
        <v>859</v>
      </c>
      <c r="E31" s="35">
        <f t="shared" si="2"/>
        <v>100</v>
      </c>
      <c r="F31" s="35">
        <f t="shared" si="3"/>
        <v>88.43876177658143</v>
      </c>
      <c r="G31" s="37">
        <f t="shared" si="4"/>
        <v>11.561238223418574</v>
      </c>
    </row>
    <row r="32" spans="1:9" x14ac:dyDescent="0.15">
      <c r="A32" s="5" t="s">
        <v>84</v>
      </c>
      <c r="B32" s="29">
        <v>41641</v>
      </c>
      <c r="C32" s="30">
        <v>34749</v>
      </c>
      <c r="D32" s="30">
        <v>6892</v>
      </c>
      <c r="E32" s="35">
        <f t="shared" si="2"/>
        <v>100</v>
      </c>
      <c r="F32" s="35">
        <f t="shared" si="3"/>
        <v>83.449004586825481</v>
      </c>
      <c r="G32" s="37">
        <f t="shared" si="4"/>
        <v>16.550995413174515</v>
      </c>
    </row>
    <row r="33" spans="1:7" x14ac:dyDescent="0.15">
      <c r="A33" s="5" t="s">
        <v>85</v>
      </c>
      <c r="B33" s="29">
        <v>848</v>
      </c>
      <c r="C33" s="30">
        <v>724</v>
      </c>
      <c r="D33" s="30">
        <v>124</v>
      </c>
      <c r="E33" s="35">
        <f t="shared" si="2"/>
        <v>100</v>
      </c>
      <c r="F33" s="35">
        <f t="shared" si="3"/>
        <v>85.377358490566039</v>
      </c>
      <c r="G33" s="37">
        <f t="shared" si="4"/>
        <v>14.622641509433961</v>
      </c>
    </row>
    <row r="34" spans="1:7" x14ac:dyDescent="0.15">
      <c r="A34" s="5" t="s">
        <v>86</v>
      </c>
      <c r="B34" s="29">
        <v>877</v>
      </c>
      <c r="C34" s="30">
        <v>764</v>
      </c>
      <c r="D34" s="30">
        <v>113</v>
      </c>
      <c r="E34" s="35">
        <f t="shared" si="2"/>
        <v>100</v>
      </c>
      <c r="F34" s="35">
        <f t="shared" si="3"/>
        <v>87.115165336374005</v>
      </c>
      <c r="G34" s="37">
        <f t="shared" si="4"/>
        <v>12.884834663625996</v>
      </c>
    </row>
    <row r="35" spans="1:7" x14ac:dyDescent="0.15">
      <c r="A35" s="5" t="s">
        <v>87</v>
      </c>
      <c r="B35" s="29">
        <v>7391</v>
      </c>
      <c r="C35" s="30">
        <v>5688</v>
      </c>
      <c r="D35" s="30">
        <v>1703</v>
      </c>
      <c r="E35" s="35">
        <f t="shared" si="2"/>
        <v>100</v>
      </c>
      <c r="F35" s="35">
        <f t="shared" si="3"/>
        <v>76.958462995535115</v>
      </c>
      <c r="G35" s="37">
        <f t="shared" si="4"/>
        <v>23.041537004464889</v>
      </c>
    </row>
    <row r="36" spans="1:7" x14ac:dyDescent="0.15">
      <c r="A36" s="5" t="s">
        <v>88</v>
      </c>
      <c r="B36" s="29">
        <v>26766</v>
      </c>
      <c r="C36" s="30">
        <v>16829</v>
      </c>
      <c r="D36" s="30">
        <v>9937</v>
      </c>
      <c r="E36" s="35">
        <f t="shared" si="2"/>
        <v>100</v>
      </c>
      <c r="F36" s="35">
        <f t="shared" si="3"/>
        <v>62.874542329821416</v>
      </c>
      <c r="G36" s="37">
        <f t="shared" si="4"/>
        <v>37.125457670178584</v>
      </c>
    </row>
    <row r="37" spans="1:7" x14ac:dyDescent="0.15">
      <c r="A37" s="5" t="s">
        <v>89</v>
      </c>
      <c r="B37" s="29">
        <v>4057</v>
      </c>
      <c r="C37" s="30">
        <v>3718</v>
      </c>
      <c r="D37" s="30">
        <v>339</v>
      </c>
      <c r="E37" s="35">
        <f t="shared" si="2"/>
        <v>100</v>
      </c>
      <c r="F37" s="35">
        <f t="shared" si="3"/>
        <v>91.644071974365289</v>
      </c>
      <c r="G37" s="37">
        <f t="shared" si="4"/>
        <v>8.3559280256347055</v>
      </c>
    </row>
    <row r="38" spans="1:7" x14ac:dyDescent="0.15">
      <c r="A38" s="5" t="s">
        <v>90</v>
      </c>
      <c r="B38" s="29">
        <v>2417</v>
      </c>
      <c r="C38" s="30">
        <v>1717</v>
      </c>
      <c r="D38" s="30">
        <v>700</v>
      </c>
      <c r="E38" s="35">
        <f t="shared" si="2"/>
        <v>100</v>
      </c>
      <c r="F38" s="35">
        <f t="shared" si="3"/>
        <v>71.038477451386015</v>
      </c>
      <c r="G38" s="37">
        <f t="shared" si="4"/>
        <v>28.961522548613981</v>
      </c>
    </row>
    <row r="39" spans="1:7" x14ac:dyDescent="0.15">
      <c r="A39" s="5" t="s">
        <v>91</v>
      </c>
      <c r="B39" s="29">
        <v>8847</v>
      </c>
      <c r="C39" s="30">
        <v>7704</v>
      </c>
      <c r="D39" s="30">
        <v>1143</v>
      </c>
      <c r="E39" s="35">
        <f t="shared" si="2"/>
        <v>100</v>
      </c>
      <c r="F39" s="35">
        <f t="shared" si="3"/>
        <v>87.080366225839271</v>
      </c>
      <c r="G39" s="37">
        <f t="shared" si="4"/>
        <v>12.919633774160733</v>
      </c>
    </row>
    <row r="40" spans="1:7" x14ac:dyDescent="0.15">
      <c r="A40" s="5" t="s">
        <v>92</v>
      </c>
      <c r="B40" s="29">
        <v>11480</v>
      </c>
      <c r="C40" s="30">
        <v>4425</v>
      </c>
      <c r="D40" s="30">
        <v>7055</v>
      </c>
      <c r="E40" s="35">
        <f t="shared" si="2"/>
        <v>100</v>
      </c>
      <c r="F40" s="35">
        <f t="shared" si="3"/>
        <v>38.545296167247386</v>
      </c>
      <c r="G40" s="37">
        <f t="shared" si="4"/>
        <v>61.454703832752614</v>
      </c>
    </row>
    <row r="41" spans="1:7" x14ac:dyDescent="0.15">
      <c r="A41" s="5" t="s">
        <v>93</v>
      </c>
      <c r="B41" s="29">
        <v>4759</v>
      </c>
      <c r="C41" s="30">
        <v>2782</v>
      </c>
      <c r="D41" s="30">
        <v>1977</v>
      </c>
      <c r="E41" s="35">
        <f t="shared" si="2"/>
        <v>100</v>
      </c>
      <c r="F41" s="35">
        <f t="shared" si="3"/>
        <v>58.457659172094978</v>
      </c>
      <c r="G41" s="37">
        <f t="shared" si="4"/>
        <v>41.542340827905022</v>
      </c>
    </row>
    <row r="42" spans="1:7" x14ac:dyDescent="0.15">
      <c r="A42" s="5" t="s">
        <v>94</v>
      </c>
      <c r="B42" s="29">
        <v>3387</v>
      </c>
      <c r="C42" s="30">
        <v>1906</v>
      </c>
      <c r="D42" s="30">
        <v>1481</v>
      </c>
      <c r="E42" s="35">
        <f t="shared" si="2"/>
        <v>100</v>
      </c>
      <c r="F42" s="35">
        <f t="shared" si="3"/>
        <v>56.273988780631825</v>
      </c>
      <c r="G42" s="37">
        <f t="shared" si="4"/>
        <v>43.726011219368175</v>
      </c>
    </row>
    <row r="43" spans="1:7" x14ac:dyDescent="0.15">
      <c r="A43" s="5" t="s">
        <v>95</v>
      </c>
      <c r="B43" s="29">
        <v>15455</v>
      </c>
      <c r="C43" s="30">
        <v>11161</v>
      </c>
      <c r="D43" s="30">
        <v>4294</v>
      </c>
      <c r="E43" s="35">
        <f t="shared" si="2"/>
        <v>100</v>
      </c>
      <c r="F43" s="35">
        <f t="shared" si="3"/>
        <v>72.216111290844381</v>
      </c>
      <c r="G43" s="37">
        <f t="shared" si="4"/>
        <v>27.783888709155612</v>
      </c>
    </row>
    <row r="44" spans="1:7" x14ac:dyDescent="0.15">
      <c r="A44" s="5" t="s">
        <v>96</v>
      </c>
      <c r="B44" s="29">
        <v>552</v>
      </c>
      <c r="C44" s="30">
        <v>495</v>
      </c>
      <c r="D44" s="30">
        <v>57</v>
      </c>
      <c r="E44" s="35">
        <f t="shared" si="2"/>
        <v>100</v>
      </c>
      <c r="F44" s="35">
        <f t="shared" si="3"/>
        <v>89.673913043478265</v>
      </c>
      <c r="G44" s="37">
        <f t="shared" si="4"/>
        <v>10.326086956521738</v>
      </c>
    </row>
    <row r="45" spans="1:7" x14ac:dyDescent="0.15">
      <c r="A45" s="6" t="s">
        <v>97</v>
      </c>
      <c r="B45" s="31">
        <v>11295</v>
      </c>
      <c r="C45" s="32">
        <v>6846</v>
      </c>
      <c r="D45" s="32">
        <v>4449</v>
      </c>
      <c r="E45" s="36">
        <f t="shared" si="2"/>
        <v>100</v>
      </c>
      <c r="F45" s="36">
        <f t="shared" si="3"/>
        <v>60.610889774236384</v>
      </c>
      <c r="G45" s="38">
        <f t="shared" si="4"/>
        <v>39.389110225763616</v>
      </c>
    </row>
    <row r="46" spans="1:7" x14ac:dyDescent="0.15">
      <c r="B46" s="139">
        <f>SUM(B30:B45)</f>
        <v>147208</v>
      </c>
      <c r="C46" s="139">
        <f t="shared" ref="C46:D46" si="5">SUM(C30:C45)</f>
        <v>106085</v>
      </c>
      <c r="D46" s="139">
        <f t="shared" si="5"/>
        <v>41123</v>
      </c>
    </row>
    <row r="48" spans="1:7" ht="9.75" customHeight="1" x14ac:dyDescent="0.15"/>
    <row r="49" ht="21.75" customHeight="1" x14ac:dyDescent="0.15"/>
    <row r="68" ht="17.25" customHeight="1" x14ac:dyDescent="0.15"/>
  </sheetData>
  <mergeCells count="12">
    <mergeCell ref="I1:I2"/>
    <mergeCell ref="B1:B2"/>
    <mergeCell ref="G1:H1"/>
    <mergeCell ref="C1:C2"/>
    <mergeCell ref="D1:D2"/>
    <mergeCell ref="E1:E2"/>
    <mergeCell ref="F1:F2"/>
    <mergeCell ref="C27:D27"/>
    <mergeCell ref="F27:G27"/>
    <mergeCell ref="B26:D26"/>
    <mergeCell ref="E26:G26"/>
    <mergeCell ref="A1:A2"/>
  </mergeCells>
  <phoneticPr fontId="2"/>
  <pageMargins left="0.75" right="0.75" top="1" bottom="1" header="0.51200000000000001" footer="0.51200000000000001"/>
  <pageSetup paperSize="9" scale="7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3"/>
  <sheetViews>
    <sheetView showGridLines="0" workbookViewId="0">
      <selection sqref="A1:G22"/>
    </sheetView>
  </sheetViews>
  <sheetFormatPr defaultRowHeight="13.5" x14ac:dyDescent="0.15"/>
  <cols>
    <col min="1" max="1" width="32.125" customWidth="1"/>
    <col min="2" max="7" width="10.625" customWidth="1"/>
  </cols>
  <sheetData>
    <row r="1" spans="1:7" ht="13.5" customHeight="1" x14ac:dyDescent="0.15">
      <c r="A1" s="170" t="s">
        <v>40</v>
      </c>
      <c r="B1" s="173" t="s">
        <v>28</v>
      </c>
      <c r="C1" s="174"/>
      <c r="D1" s="153"/>
      <c r="E1" s="153"/>
      <c r="F1" s="173"/>
      <c r="G1" s="154" t="s">
        <v>48</v>
      </c>
    </row>
    <row r="2" spans="1:7" x14ac:dyDescent="0.15">
      <c r="A2" s="171"/>
      <c r="B2" s="153"/>
      <c r="C2" s="169" t="s">
        <v>46</v>
      </c>
      <c r="D2" s="169" t="s">
        <v>47</v>
      </c>
      <c r="E2" s="153" t="s">
        <v>45</v>
      </c>
      <c r="F2" s="173"/>
      <c r="G2" s="168"/>
    </row>
    <row r="3" spans="1:7" x14ac:dyDescent="0.15">
      <c r="A3" s="172"/>
      <c r="B3" s="153"/>
      <c r="C3" s="153"/>
      <c r="D3" s="153"/>
      <c r="E3" s="67" t="s">
        <v>46</v>
      </c>
      <c r="F3" s="77" t="s">
        <v>47</v>
      </c>
      <c r="G3" s="169"/>
    </row>
    <row r="4" spans="1:7" ht="15" customHeight="1" x14ac:dyDescent="0.15">
      <c r="A4" s="23" t="s">
        <v>6</v>
      </c>
      <c r="B4" s="50">
        <f>SUM(B5:B22)</f>
        <v>13121</v>
      </c>
      <c r="C4" s="21">
        <f>SUM(C5:C22)</f>
        <v>10492</v>
      </c>
      <c r="D4" s="21">
        <f>SUM(D5:D22)</f>
        <v>2629</v>
      </c>
      <c r="E4" s="100">
        <f>C4/B4*100</f>
        <v>79.963417422452551</v>
      </c>
      <c r="F4" s="100">
        <f>D4/B4*100</f>
        <v>20.036582577547442</v>
      </c>
      <c r="G4" s="103">
        <f>SUM(G5:G22)</f>
        <v>3491</v>
      </c>
    </row>
    <row r="5" spans="1:7" ht="15" customHeight="1" x14ac:dyDescent="0.15">
      <c r="A5" s="5" t="s">
        <v>10</v>
      </c>
      <c r="B5" s="51">
        <v>49</v>
      </c>
      <c r="C5" s="20">
        <v>33</v>
      </c>
      <c r="D5" s="20">
        <v>16</v>
      </c>
      <c r="E5" s="101">
        <f t="shared" ref="E5:E22" si="0">C5/B5*100</f>
        <v>67.346938775510196</v>
      </c>
      <c r="F5" s="101">
        <f>D5/B5*100</f>
        <v>32.653061224489797</v>
      </c>
      <c r="G5" s="7">
        <v>3</v>
      </c>
    </row>
    <row r="6" spans="1:7" ht="15" customHeight="1" x14ac:dyDescent="0.15">
      <c r="A6" s="5" t="s">
        <v>11</v>
      </c>
      <c r="B6" s="51">
        <v>0</v>
      </c>
      <c r="C6" s="20">
        <v>0</v>
      </c>
      <c r="D6" s="20">
        <v>0</v>
      </c>
      <c r="E6" s="101">
        <v>0</v>
      </c>
      <c r="F6" s="101">
        <v>0</v>
      </c>
      <c r="G6" s="7">
        <v>0</v>
      </c>
    </row>
    <row r="7" spans="1:7" ht="15" customHeight="1" x14ac:dyDescent="0.15">
      <c r="A7" s="5" t="s">
        <v>114</v>
      </c>
      <c r="B7" s="51">
        <v>5</v>
      </c>
      <c r="C7" s="20">
        <v>4</v>
      </c>
      <c r="D7" s="20">
        <v>1</v>
      </c>
      <c r="E7" s="101">
        <f>C7/B7*100</f>
        <v>80</v>
      </c>
      <c r="F7" s="101">
        <f t="shared" ref="F7:F22" si="1">D7/B7*100</f>
        <v>20</v>
      </c>
      <c r="G7" s="7">
        <v>2</v>
      </c>
    </row>
    <row r="8" spans="1:7" ht="15" customHeight="1" x14ac:dyDescent="0.15">
      <c r="A8" s="5" t="s">
        <v>13</v>
      </c>
      <c r="B8" s="51">
        <v>1295</v>
      </c>
      <c r="C8" s="20">
        <v>1055</v>
      </c>
      <c r="D8" s="20">
        <v>240</v>
      </c>
      <c r="E8" s="101">
        <f t="shared" si="0"/>
        <v>81.467181467181476</v>
      </c>
      <c r="F8" s="101">
        <f t="shared" si="1"/>
        <v>18.532818532818531</v>
      </c>
      <c r="G8" s="7">
        <v>334</v>
      </c>
    </row>
    <row r="9" spans="1:7" ht="15" customHeight="1" x14ac:dyDescent="0.15">
      <c r="A9" s="5" t="s">
        <v>14</v>
      </c>
      <c r="B9" s="51">
        <v>1396</v>
      </c>
      <c r="C9" s="20">
        <v>1233</v>
      </c>
      <c r="D9" s="20">
        <v>163</v>
      </c>
      <c r="E9" s="101">
        <f t="shared" si="0"/>
        <v>88.323782234957022</v>
      </c>
      <c r="F9" s="101">
        <f t="shared" si="1"/>
        <v>11.676217765042979</v>
      </c>
      <c r="G9" s="7">
        <v>312</v>
      </c>
    </row>
    <row r="10" spans="1:7" ht="15" customHeight="1" x14ac:dyDescent="0.15">
      <c r="A10" s="5" t="s">
        <v>15</v>
      </c>
      <c r="B10" s="51">
        <v>16</v>
      </c>
      <c r="C10" s="20">
        <v>5</v>
      </c>
      <c r="D10" s="20">
        <v>11</v>
      </c>
      <c r="E10" s="101">
        <f t="shared" si="0"/>
        <v>31.25</v>
      </c>
      <c r="F10" s="101">
        <f t="shared" si="1"/>
        <v>68.75</v>
      </c>
      <c r="G10" s="7">
        <v>6</v>
      </c>
    </row>
    <row r="11" spans="1:7" ht="15" customHeight="1" x14ac:dyDescent="0.15">
      <c r="A11" s="5" t="s">
        <v>16</v>
      </c>
      <c r="B11" s="51">
        <v>106</v>
      </c>
      <c r="C11" s="20">
        <v>70</v>
      </c>
      <c r="D11" s="20">
        <v>36</v>
      </c>
      <c r="E11" s="101">
        <f t="shared" si="0"/>
        <v>66.037735849056602</v>
      </c>
      <c r="F11" s="101">
        <f t="shared" si="1"/>
        <v>33.962264150943398</v>
      </c>
      <c r="G11" s="7">
        <v>26</v>
      </c>
    </row>
    <row r="12" spans="1:7" ht="15" customHeight="1" x14ac:dyDescent="0.15">
      <c r="A12" s="5" t="s">
        <v>17</v>
      </c>
      <c r="B12" s="51">
        <v>195</v>
      </c>
      <c r="C12" s="20">
        <v>150</v>
      </c>
      <c r="D12" s="20">
        <v>45</v>
      </c>
      <c r="E12" s="101">
        <f t="shared" si="0"/>
        <v>76.923076923076934</v>
      </c>
      <c r="F12" s="101">
        <f t="shared" si="1"/>
        <v>23.076923076923077</v>
      </c>
      <c r="G12" s="7">
        <v>58</v>
      </c>
    </row>
    <row r="13" spans="1:7" ht="15" customHeight="1" x14ac:dyDescent="0.15">
      <c r="A13" s="5" t="s">
        <v>18</v>
      </c>
      <c r="B13" s="51">
        <v>3248</v>
      </c>
      <c r="C13" s="20">
        <v>2681</v>
      </c>
      <c r="D13" s="20">
        <v>567</v>
      </c>
      <c r="E13" s="101">
        <f t="shared" si="0"/>
        <v>82.543103448275872</v>
      </c>
      <c r="F13" s="101">
        <f t="shared" si="1"/>
        <v>17.456896551724139</v>
      </c>
      <c r="G13" s="7">
        <v>906</v>
      </c>
    </row>
    <row r="14" spans="1:7" ht="15" customHeight="1" x14ac:dyDescent="0.15">
      <c r="A14" s="5" t="s">
        <v>19</v>
      </c>
      <c r="B14" s="51">
        <v>273</v>
      </c>
      <c r="C14" s="20">
        <v>199</v>
      </c>
      <c r="D14" s="20">
        <v>74</v>
      </c>
      <c r="E14" s="101">
        <f t="shared" si="0"/>
        <v>72.893772893772891</v>
      </c>
      <c r="F14" s="101">
        <f t="shared" si="1"/>
        <v>27.106227106227106</v>
      </c>
      <c r="G14" s="7">
        <v>70</v>
      </c>
    </row>
    <row r="15" spans="1:7" ht="15" customHeight="1" x14ac:dyDescent="0.15">
      <c r="A15" s="5" t="s">
        <v>20</v>
      </c>
      <c r="B15" s="51">
        <v>809</v>
      </c>
      <c r="C15" s="20">
        <v>608</v>
      </c>
      <c r="D15" s="20">
        <v>201</v>
      </c>
      <c r="E15" s="101">
        <f t="shared" si="0"/>
        <v>75.154511742892467</v>
      </c>
      <c r="F15" s="101">
        <f t="shared" si="1"/>
        <v>24.84548825710754</v>
      </c>
      <c r="G15" s="7">
        <v>163</v>
      </c>
    </row>
    <row r="16" spans="1:7" ht="15" customHeight="1" x14ac:dyDescent="0.15">
      <c r="A16" s="5" t="s">
        <v>21</v>
      </c>
      <c r="B16" s="51">
        <v>661</v>
      </c>
      <c r="C16" s="20">
        <v>480</v>
      </c>
      <c r="D16" s="20">
        <v>181</v>
      </c>
      <c r="E16" s="101">
        <f t="shared" si="0"/>
        <v>72.617246596066565</v>
      </c>
      <c r="F16" s="101">
        <f t="shared" si="1"/>
        <v>27.382753403933435</v>
      </c>
      <c r="G16" s="7">
        <v>153</v>
      </c>
    </row>
    <row r="17" spans="1:7" ht="15" customHeight="1" x14ac:dyDescent="0.15">
      <c r="A17" s="5" t="s">
        <v>115</v>
      </c>
      <c r="B17" s="51">
        <v>1418</v>
      </c>
      <c r="C17" s="20">
        <v>1118</v>
      </c>
      <c r="D17" s="20">
        <v>300</v>
      </c>
      <c r="E17" s="101">
        <f t="shared" si="0"/>
        <v>78.843441466854728</v>
      </c>
      <c r="F17" s="101">
        <f t="shared" si="1"/>
        <v>21.156558533145276</v>
      </c>
      <c r="G17" s="7">
        <v>566</v>
      </c>
    </row>
    <row r="18" spans="1:7" ht="15" customHeight="1" x14ac:dyDescent="0.15">
      <c r="A18" s="5" t="s">
        <v>23</v>
      </c>
      <c r="B18" s="51">
        <v>1139</v>
      </c>
      <c r="C18" s="20">
        <v>928</v>
      </c>
      <c r="D18" s="20">
        <v>211</v>
      </c>
      <c r="E18" s="101">
        <f t="shared" si="0"/>
        <v>81.474978050921862</v>
      </c>
      <c r="F18" s="101">
        <f t="shared" si="1"/>
        <v>18.525021949078138</v>
      </c>
      <c r="G18" s="7">
        <v>324</v>
      </c>
    </row>
    <row r="19" spans="1:7" ht="15" customHeight="1" x14ac:dyDescent="0.15">
      <c r="A19" s="5" t="s">
        <v>24</v>
      </c>
      <c r="B19" s="51">
        <v>495</v>
      </c>
      <c r="C19" s="20">
        <v>376</v>
      </c>
      <c r="D19" s="20">
        <v>119</v>
      </c>
      <c r="E19" s="101">
        <f t="shared" si="0"/>
        <v>75.959595959595958</v>
      </c>
      <c r="F19" s="101">
        <f t="shared" si="1"/>
        <v>24.040404040404042</v>
      </c>
      <c r="G19" s="7">
        <v>168</v>
      </c>
    </row>
    <row r="20" spans="1:7" ht="15" customHeight="1" x14ac:dyDescent="0.15">
      <c r="A20" s="5" t="s">
        <v>25</v>
      </c>
      <c r="B20" s="51">
        <v>1007</v>
      </c>
      <c r="C20" s="20">
        <v>746</v>
      </c>
      <c r="D20" s="20">
        <v>261</v>
      </c>
      <c r="E20" s="101">
        <f t="shared" si="0"/>
        <v>74.081429990069509</v>
      </c>
      <c r="F20" s="101">
        <f t="shared" si="1"/>
        <v>25.918570009930487</v>
      </c>
      <c r="G20" s="7">
        <v>211</v>
      </c>
    </row>
    <row r="21" spans="1:7" ht="15" customHeight="1" x14ac:dyDescent="0.15">
      <c r="A21" s="5" t="s">
        <v>113</v>
      </c>
      <c r="B21" s="51">
        <v>65</v>
      </c>
      <c r="C21" s="20">
        <v>62</v>
      </c>
      <c r="D21" s="20">
        <v>3</v>
      </c>
      <c r="E21" s="101">
        <f t="shared" si="0"/>
        <v>95.384615384615387</v>
      </c>
      <c r="F21" s="101">
        <f t="shared" si="1"/>
        <v>4.6153846153846159</v>
      </c>
      <c r="G21" s="7">
        <v>7</v>
      </c>
    </row>
    <row r="22" spans="1:7" ht="15" customHeight="1" x14ac:dyDescent="0.15">
      <c r="A22" s="6" t="s">
        <v>27</v>
      </c>
      <c r="B22" s="52">
        <v>944</v>
      </c>
      <c r="C22" s="22">
        <v>744</v>
      </c>
      <c r="D22" s="22">
        <v>200</v>
      </c>
      <c r="E22" s="102">
        <f t="shared" si="0"/>
        <v>78.813559322033896</v>
      </c>
      <c r="F22" s="102">
        <f t="shared" si="1"/>
        <v>21.1864406779661</v>
      </c>
      <c r="G22" s="8">
        <v>182</v>
      </c>
    </row>
    <row r="23" spans="1:7" x14ac:dyDescent="0.15">
      <c r="A23" s="68"/>
    </row>
  </sheetData>
  <mergeCells count="7">
    <mergeCell ref="G1:G3"/>
    <mergeCell ref="A1:A3"/>
    <mergeCell ref="B1:B3"/>
    <mergeCell ref="C1:F1"/>
    <mergeCell ref="C2:C3"/>
    <mergeCell ref="D2:D3"/>
    <mergeCell ref="E2:F2"/>
  </mergeCells>
  <phoneticPr fontId="2"/>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74"/>
  <sheetViews>
    <sheetView showGridLines="0" topLeftCell="C49" zoomScale="140" zoomScaleNormal="140" workbookViewId="0">
      <selection activeCell="J56" sqref="J56"/>
    </sheetView>
  </sheetViews>
  <sheetFormatPr defaultRowHeight="13.5" x14ac:dyDescent="0.15"/>
  <cols>
    <col min="1" max="1" width="21" style="3" customWidth="1"/>
    <col min="2" max="5" width="12.625" customWidth="1"/>
    <col min="6" max="6" width="3.5" customWidth="1"/>
    <col min="8" max="8" width="9.875" customWidth="1"/>
    <col min="15" max="15" width="9" customWidth="1"/>
  </cols>
  <sheetData>
    <row r="1" spans="1:22" x14ac:dyDescent="0.15">
      <c r="E1" s="39" t="s">
        <v>53</v>
      </c>
    </row>
    <row r="2" spans="1:22" ht="18" customHeight="1" x14ac:dyDescent="0.15">
      <c r="A2" s="179" t="s">
        <v>124</v>
      </c>
      <c r="B2" s="178" t="s">
        <v>49</v>
      </c>
      <c r="C2" s="178"/>
      <c r="D2" s="178" t="s">
        <v>50</v>
      </c>
      <c r="E2" s="178"/>
    </row>
    <row r="3" spans="1:22" ht="18" customHeight="1" x14ac:dyDescent="0.15">
      <c r="A3" s="180"/>
      <c r="B3" s="105" t="s">
        <v>51</v>
      </c>
      <c r="C3" s="106" t="s">
        <v>52</v>
      </c>
      <c r="D3" s="105" t="s">
        <v>51</v>
      </c>
      <c r="E3" s="105" t="s">
        <v>52</v>
      </c>
    </row>
    <row r="4" spans="1:22" ht="18" customHeight="1" x14ac:dyDescent="0.15">
      <c r="A4" s="105" t="s">
        <v>116</v>
      </c>
      <c r="B4" s="107">
        <v>4859</v>
      </c>
      <c r="C4" s="104">
        <f t="shared" ref="C4:C11" si="0">B4/$B$12*100</f>
        <v>37.032238396463683</v>
      </c>
      <c r="D4" s="107">
        <v>45817</v>
      </c>
      <c r="E4" s="104">
        <f>D4/$D$12*100</f>
        <v>27.609750218445871</v>
      </c>
      <c r="V4" s="109"/>
    </row>
    <row r="5" spans="1:22" ht="18" customHeight="1" x14ac:dyDescent="0.15">
      <c r="A5" s="105" t="s">
        <v>117</v>
      </c>
      <c r="B5" s="107">
        <v>1979</v>
      </c>
      <c r="C5" s="104">
        <f t="shared" si="0"/>
        <v>15.082691867997866</v>
      </c>
      <c r="D5" s="107">
        <v>22681</v>
      </c>
      <c r="E5" s="104">
        <f t="shared" ref="E5:E11" si="1">D5/$D$12*100</f>
        <v>13.66778149386845</v>
      </c>
    </row>
    <row r="6" spans="1:22" ht="18" customHeight="1" x14ac:dyDescent="0.15">
      <c r="A6" s="105" t="s">
        <v>118</v>
      </c>
      <c r="B6" s="107">
        <v>1211</v>
      </c>
      <c r="C6" s="104">
        <f t="shared" si="0"/>
        <v>9.2294794604069814</v>
      </c>
      <c r="D6" s="107">
        <v>16368</v>
      </c>
      <c r="E6" s="104">
        <f t="shared" si="1"/>
        <v>9.8635089939437766</v>
      </c>
    </row>
    <row r="7" spans="1:22" ht="18" customHeight="1" x14ac:dyDescent="0.15">
      <c r="A7" s="105" t="s">
        <v>119</v>
      </c>
      <c r="B7" s="107">
        <v>484</v>
      </c>
      <c r="C7" s="104">
        <f t="shared" si="0"/>
        <v>3.6887432360338388</v>
      </c>
      <c r="D7" s="107">
        <v>10686</v>
      </c>
      <c r="E7" s="104">
        <f t="shared" si="1"/>
        <v>6.4394829612220912</v>
      </c>
    </row>
    <row r="8" spans="1:22" ht="18" customHeight="1" x14ac:dyDescent="0.15">
      <c r="A8" s="105" t="s">
        <v>120</v>
      </c>
      <c r="B8" s="107">
        <v>1606</v>
      </c>
      <c r="C8" s="104">
        <f t="shared" si="0"/>
        <v>12.239920737748648</v>
      </c>
      <c r="D8" s="107">
        <v>19262</v>
      </c>
      <c r="E8" s="104">
        <f t="shared" si="1"/>
        <v>11.607460303112477</v>
      </c>
    </row>
    <row r="9" spans="1:22" ht="18" customHeight="1" x14ac:dyDescent="0.15">
      <c r="A9" s="105" t="s">
        <v>121</v>
      </c>
      <c r="B9" s="107">
        <v>1469</v>
      </c>
      <c r="C9" s="104">
        <f t="shared" si="0"/>
        <v>11.195793003582043</v>
      </c>
      <c r="D9" s="107">
        <v>31598</v>
      </c>
      <c r="E9" s="104">
        <f t="shared" si="1"/>
        <v>19.041248606465999</v>
      </c>
    </row>
    <row r="10" spans="1:22" ht="18" customHeight="1" x14ac:dyDescent="0.15">
      <c r="A10" s="105" t="s">
        <v>122</v>
      </c>
      <c r="B10" s="107">
        <v>1179</v>
      </c>
      <c r="C10" s="104">
        <f t="shared" si="0"/>
        <v>8.9855956100906944</v>
      </c>
      <c r="D10" s="107">
        <v>14481</v>
      </c>
      <c r="E10" s="104">
        <f t="shared" si="1"/>
        <v>8.7263852481243784</v>
      </c>
    </row>
    <row r="11" spans="1:22" ht="18" customHeight="1" x14ac:dyDescent="0.15">
      <c r="A11" s="105" t="s">
        <v>123</v>
      </c>
      <c r="B11" s="107">
        <v>334</v>
      </c>
      <c r="C11" s="104">
        <f t="shared" si="0"/>
        <v>2.5455376876762443</v>
      </c>
      <c r="D11" s="107">
        <v>5052</v>
      </c>
      <c r="E11" s="104">
        <f t="shared" si="1"/>
        <v>3.0443821748169575</v>
      </c>
    </row>
    <row r="12" spans="1:22" ht="18" customHeight="1" x14ac:dyDescent="0.15">
      <c r="A12" s="105" t="s">
        <v>80</v>
      </c>
      <c r="B12" s="107">
        <f>SUM(B4:B11)</f>
        <v>13121</v>
      </c>
      <c r="C12" s="104">
        <f>SUM(C4:C11)</f>
        <v>100</v>
      </c>
      <c r="D12" s="107">
        <f>SUM(D4:D11)</f>
        <v>165945</v>
      </c>
      <c r="E12" s="104">
        <f>SUM(E4:E11)</f>
        <v>100</v>
      </c>
    </row>
    <row r="20" spans="9:15" x14ac:dyDescent="0.15">
      <c r="I20" s="108"/>
      <c r="J20" s="108"/>
      <c r="K20" s="108"/>
      <c r="L20" s="108"/>
      <c r="M20" s="108"/>
      <c r="N20" s="108"/>
      <c r="O20" s="108"/>
    </row>
    <row r="21" spans="9:15" x14ac:dyDescent="0.15">
      <c r="I21" s="108"/>
      <c r="J21" s="108"/>
      <c r="K21" s="108"/>
      <c r="L21" s="108"/>
      <c r="M21" s="108"/>
      <c r="N21" s="108"/>
      <c r="O21" s="108"/>
    </row>
    <row r="24" spans="9:15" x14ac:dyDescent="0.15">
      <c r="I24" s="108"/>
      <c r="J24" s="108"/>
      <c r="K24" s="108"/>
      <c r="L24" s="108"/>
      <c r="M24" s="108"/>
      <c r="N24" s="108"/>
      <c r="O24" s="108"/>
    </row>
    <row r="25" spans="9:15" x14ac:dyDescent="0.15">
      <c r="I25" s="108"/>
      <c r="J25" s="108"/>
      <c r="K25" s="108"/>
      <c r="L25" s="108"/>
      <c r="M25" s="108"/>
      <c r="N25" s="108"/>
      <c r="O25" s="108"/>
    </row>
    <row r="28" spans="9:15" x14ac:dyDescent="0.15">
      <c r="I28" s="108"/>
      <c r="J28" s="108"/>
      <c r="K28" s="108"/>
      <c r="L28" s="108"/>
      <c r="M28" s="108"/>
      <c r="N28" s="108"/>
      <c r="O28" s="108"/>
    </row>
    <row r="29" spans="9:15" x14ac:dyDescent="0.15">
      <c r="I29" s="108"/>
      <c r="J29" s="108"/>
      <c r="K29" s="108"/>
      <c r="L29" s="108"/>
      <c r="M29" s="108"/>
      <c r="N29" s="108"/>
      <c r="O29" s="108"/>
    </row>
    <row r="32" spans="9:15" x14ac:dyDescent="0.15">
      <c r="I32" s="108"/>
      <c r="J32" s="108"/>
      <c r="K32" s="108"/>
      <c r="L32" s="108"/>
      <c r="M32" s="108"/>
      <c r="N32" s="108"/>
      <c r="O32" s="108"/>
    </row>
    <row r="33" spans="9:15" x14ac:dyDescent="0.15">
      <c r="I33" s="108"/>
      <c r="J33" s="108"/>
      <c r="K33" s="108"/>
      <c r="L33" s="108"/>
      <c r="M33" s="108"/>
      <c r="N33" s="108"/>
      <c r="O33" s="108"/>
    </row>
    <row r="58" spans="8:16" ht="18" customHeight="1" x14ac:dyDescent="0.15">
      <c r="H58" s="110" t="s">
        <v>125</v>
      </c>
      <c r="I58" s="182" t="s">
        <v>128</v>
      </c>
      <c r="J58" s="182"/>
      <c r="K58" s="182"/>
      <c r="L58" s="182"/>
      <c r="M58" s="182"/>
      <c r="N58" s="182"/>
      <c r="O58" s="182"/>
    </row>
    <row r="59" spans="8:16" ht="12.6" customHeight="1" x14ac:dyDescent="0.15">
      <c r="H59" s="175" t="s">
        <v>134</v>
      </c>
      <c r="I59" s="181" t="s">
        <v>196</v>
      </c>
      <c r="J59" s="181"/>
      <c r="K59" s="181"/>
      <c r="L59" s="181"/>
      <c r="M59" s="181"/>
      <c r="N59" s="181"/>
      <c r="O59" s="181"/>
      <c r="P59">
        <v>12</v>
      </c>
    </row>
    <row r="60" spans="8:16" ht="12.6" customHeight="1" x14ac:dyDescent="0.15">
      <c r="H60" s="175"/>
      <c r="I60" s="181"/>
      <c r="J60" s="181"/>
      <c r="K60" s="181"/>
      <c r="L60" s="181"/>
      <c r="M60" s="181"/>
      <c r="N60" s="181"/>
      <c r="O60" s="181"/>
    </row>
    <row r="61" spans="8:16" ht="12.6" customHeight="1" x14ac:dyDescent="0.15">
      <c r="H61" s="175" t="s">
        <v>135</v>
      </c>
      <c r="I61" s="181" t="s">
        <v>126</v>
      </c>
      <c r="J61" s="181"/>
      <c r="K61" s="181"/>
      <c r="L61" s="181"/>
      <c r="M61" s="181"/>
      <c r="N61" s="181"/>
      <c r="O61" s="181"/>
      <c r="P61">
        <v>6</v>
      </c>
    </row>
    <row r="62" spans="8:16" ht="12.6" customHeight="1" x14ac:dyDescent="0.15">
      <c r="H62" s="175"/>
      <c r="I62" s="181"/>
      <c r="J62" s="181"/>
      <c r="K62" s="181"/>
      <c r="L62" s="181"/>
      <c r="M62" s="181"/>
      <c r="N62" s="181"/>
      <c r="O62" s="181"/>
    </row>
    <row r="63" spans="8:16" ht="12.6" customHeight="1" x14ac:dyDescent="0.15">
      <c r="H63" s="175" t="s">
        <v>136</v>
      </c>
      <c r="I63" s="181" t="s">
        <v>129</v>
      </c>
      <c r="J63" s="181"/>
      <c r="K63" s="181"/>
      <c r="L63" s="181"/>
      <c r="M63" s="181"/>
      <c r="N63" s="181"/>
      <c r="O63" s="181"/>
      <c r="P63">
        <v>5</v>
      </c>
    </row>
    <row r="64" spans="8:16" ht="12.6" customHeight="1" x14ac:dyDescent="0.15">
      <c r="H64" s="175"/>
      <c r="I64" s="181"/>
      <c r="J64" s="181"/>
      <c r="K64" s="181"/>
      <c r="L64" s="181"/>
      <c r="M64" s="181"/>
      <c r="N64" s="181"/>
      <c r="O64" s="181"/>
    </row>
    <row r="65" spans="8:16" ht="12.6" customHeight="1" x14ac:dyDescent="0.15">
      <c r="H65" s="175" t="s">
        <v>137</v>
      </c>
      <c r="I65" s="181" t="s">
        <v>130</v>
      </c>
      <c r="J65" s="181"/>
      <c r="K65" s="181"/>
      <c r="L65" s="181"/>
      <c r="M65" s="181"/>
      <c r="N65" s="181"/>
      <c r="O65" s="181"/>
      <c r="P65">
        <v>4</v>
      </c>
    </row>
    <row r="66" spans="8:16" ht="12.6" customHeight="1" x14ac:dyDescent="0.15">
      <c r="H66" s="175"/>
      <c r="I66" s="181"/>
      <c r="J66" s="181"/>
      <c r="K66" s="181"/>
      <c r="L66" s="181"/>
      <c r="M66" s="181"/>
      <c r="N66" s="181"/>
      <c r="O66" s="181"/>
    </row>
    <row r="67" spans="8:16" ht="12.6" customHeight="1" x14ac:dyDescent="0.15">
      <c r="H67" s="175" t="s">
        <v>138</v>
      </c>
      <c r="I67" s="181" t="s">
        <v>131</v>
      </c>
      <c r="J67" s="181"/>
      <c r="K67" s="181"/>
      <c r="L67" s="181"/>
      <c r="M67" s="181"/>
      <c r="N67" s="181"/>
      <c r="O67" s="181"/>
      <c r="P67">
        <v>6</v>
      </c>
    </row>
    <row r="68" spans="8:16" ht="12.6" customHeight="1" x14ac:dyDescent="0.15">
      <c r="H68" s="175"/>
      <c r="I68" s="181"/>
      <c r="J68" s="181"/>
      <c r="K68" s="181"/>
      <c r="L68" s="181"/>
      <c r="M68" s="181"/>
      <c r="N68" s="181"/>
      <c r="O68" s="181"/>
    </row>
    <row r="69" spans="8:16" ht="12.6" customHeight="1" x14ac:dyDescent="0.15">
      <c r="H69" s="176" t="s">
        <v>139</v>
      </c>
      <c r="I69" s="181" t="s">
        <v>132</v>
      </c>
      <c r="J69" s="181"/>
      <c r="K69" s="181"/>
      <c r="L69" s="181"/>
      <c r="M69" s="181"/>
      <c r="N69" s="181"/>
      <c r="O69" s="181"/>
      <c r="P69">
        <v>5</v>
      </c>
    </row>
    <row r="70" spans="8:16" ht="12.6" customHeight="1" x14ac:dyDescent="0.15">
      <c r="H70" s="177"/>
      <c r="I70" s="181"/>
      <c r="J70" s="181"/>
      <c r="K70" s="181"/>
      <c r="L70" s="181"/>
      <c r="M70" s="181"/>
      <c r="N70" s="181"/>
      <c r="O70" s="181"/>
    </row>
    <row r="71" spans="8:16" ht="12.6" customHeight="1" x14ac:dyDescent="0.15">
      <c r="H71" s="175" t="s">
        <v>156</v>
      </c>
      <c r="I71" s="181" t="s">
        <v>133</v>
      </c>
      <c r="J71" s="181"/>
      <c r="K71" s="181"/>
      <c r="L71" s="181"/>
      <c r="M71" s="181"/>
      <c r="N71" s="181"/>
      <c r="O71" s="181"/>
      <c r="P71">
        <v>4</v>
      </c>
    </row>
    <row r="72" spans="8:16" ht="12.6" customHeight="1" x14ac:dyDescent="0.15">
      <c r="H72" s="175"/>
      <c r="I72" s="181"/>
      <c r="J72" s="181"/>
      <c r="K72" s="181"/>
      <c r="L72" s="181"/>
      <c r="M72" s="181"/>
      <c r="N72" s="181"/>
      <c r="O72" s="181"/>
    </row>
    <row r="73" spans="8:16" ht="12.6" customHeight="1" x14ac:dyDescent="0.15">
      <c r="H73" s="175" t="s">
        <v>140</v>
      </c>
      <c r="I73" s="181" t="s">
        <v>127</v>
      </c>
      <c r="J73" s="181"/>
      <c r="K73" s="181"/>
      <c r="L73" s="181"/>
      <c r="M73" s="181"/>
      <c r="N73" s="181"/>
      <c r="O73" s="181"/>
      <c r="P73">
        <v>5</v>
      </c>
    </row>
    <row r="74" spans="8:16" ht="12.6" customHeight="1" x14ac:dyDescent="0.15">
      <c r="H74" s="175"/>
      <c r="I74" s="181"/>
      <c r="J74" s="181"/>
      <c r="K74" s="181"/>
      <c r="L74" s="181"/>
      <c r="M74" s="181"/>
      <c r="N74" s="181"/>
      <c r="O74" s="181"/>
      <c r="P74">
        <f>SUM(P59:P73)</f>
        <v>47</v>
      </c>
    </row>
  </sheetData>
  <mergeCells count="20">
    <mergeCell ref="I58:O58"/>
    <mergeCell ref="I59:O60"/>
    <mergeCell ref="I61:O62"/>
    <mergeCell ref="I63:O64"/>
    <mergeCell ref="I65:O66"/>
    <mergeCell ref="I67:O68"/>
    <mergeCell ref="I69:O70"/>
    <mergeCell ref="I71:O72"/>
    <mergeCell ref="I73:O74"/>
    <mergeCell ref="H73:H74"/>
    <mergeCell ref="H71:H72"/>
    <mergeCell ref="H67:H68"/>
    <mergeCell ref="H65:H66"/>
    <mergeCell ref="H69:H70"/>
    <mergeCell ref="D2:E2"/>
    <mergeCell ref="B2:C2"/>
    <mergeCell ref="A2:A3"/>
    <mergeCell ref="H63:H64"/>
    <mergeCell ref="H61:H62"/>
    <mergeCell ref="H59:H60"/>
  </mergeCells>
  <phoneticPr fontId="5"/>
  <pageMargins left="0.75" right="0.75" top="1" bottom="1"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G23"/>
  <sheetViews>
    <sheetView showGridLines="0" workbookViewId="0">
      <selection activeCell="J39" sqref="J39"/>
    </sheetView>
  </sheetViews>
  <sheetFormatPr defaultRowHeight="13.5" x14ac:dyDescent="0.15"/>
  <cols>
    <col min="1" max="1" width="31.875" customWidth="1"/>
    <col min="2" max="7" width="12.625" customWidth="1"/>
  </cols>
  <sheetData>
    <row r="2" spans="1:7" x14ac:dyDescent="0.15">
      <c r="A2" s="2" t="s">
        <v>7</v>
      </c>
      <c r="B2" s="2" t="s">
        <v>178</v>
      </c>
      <c r="C2" s="135" t="s">
        <v>162</v>
      </c>
      <c r="D2" s="11" t="s">
        <v>142</v>
      </c>
      <c r="E2" s="14" t="s">
        <v>179</v>
      </c>
      <c r="F2" s="14" t="s">
        <v>163</v>
      </c>
      <c r="G2" s="112" t="s">
        <v>142</v>
      </c>
    </row>
    <row r="3" spans="1:7" x14ac:dyDescent="0.15">
      <c r="A3" s="5" t="s">
        <v>143</v>
      </c>
      <c r="B3" s="7">
        <f>SUM(B4:B21)</f>
        <v>13121</v>
      </c>
      <c r="C3" s="7">
        <f>SUM(C4:C21)</f>
        <v>13929</v>
      </c>
      <c r="D3" s="113">
        <f>B3-C3</f>
        <v>-808</v>
      </c>
      <c r="E3" s="15">
        <f>SUM(E4:E21)</f>
        <v>165945</v>
      </c>
      <c r="F3" s="15">
        <f>SUM(F4:F21)</f>
        <v>163737</v>
      </c>
      <c r="G3" s="115">
        <f>E3-F3</f>
        <v>2208</v>
      </c>
    </row>
    <row r="4" spans="1:7" x14ac:dyDescent="0.15">
      <c r="A4" s="5" t="s">
        <v>10</v>
      </c>
      <c r="B4" s="116">
        <v>49</v>
      </c>
      <c r="C4" s="116">
        <v>34</v>
      </c>
      <c r="D4" s="113">
        <f t="shared" ref="D4:D21" si="0">B4-C4</f>
        <v>15</v>
      </c>
      <c r="E4" s="15">
        <v>663</v>
      </c>
      <c r="F4" s="15">
        <v>447</v>
      </c>
      <c r="G4" s="115">
        <f t="shared" ref="G4:G20" si="1">E4-F4</f>
        <v>216</v>
      </c>
    </row>
    <row r="5" spans="1:7" x14ac:dyDescent="0.15">
      <c r="A5" s="5" t="s">
        <v>11</v>
      </c>
      <c r="B5" s="117">
        <v>0</v>
      </c>
      <c r="C5" s="117">
        <v>0</v>
      </c>
      <c r="D5" s="51">
        <f t="shared" si="0"/>
        <v>0</v>
      </c>
      <c r="E5" s="16">
        <v>0</v>
      </c>
      <c r="F5" s="16">
        <v>0</v>
      </c>
      <c r="G5" s="114">
        <f t="shared" si="1"/>
        <v>0</v>
      </c>
    </row>
    <row r="6" spans="1:7" x14ac:dyDescent="0.15">
      <c r="A6" s="5" t="s">
        <v>12</v>
      </c>
      <c r="B6" s="116">
        <v>5</v>
      </c>
      <c r="C6" s="116">
        <v>7</v>
      </c>
      <c r="D6" s="113">
        <f t="shared" si="0"/>
        <v>-2</v>
      </c>
      <c r="E6" s="15">
        <v>20</v>
      </c>
      <c r="F6" s="15">
        <v>23</v>
      </c>
      <c r="G6" s="115">
        <f t="shared" si="1"/>
        <v>-3</v>
      </c>
    </row>
    <row r="7" spans="1:7" x14ac:dyDescent="0.15">
      <c r="A7" s="5" t="s">
        <v>13</v>
      </c>
      <c r="B7" s="116">
        <v>1295</v>
      </c>
      <c r="C7" s="116">
        <v>1403</v>
      </c>
      <c r="D7" s="113">
        <f t="shared" si="0"/>
        <v>-108</v>
      </c>
      <c r="E7" s="15">
        <v>9613</v>
      </c>
      <c r="F7" s="15">
        <v>10156</v>
      </c>
      <c r="G7" s="115">
        <f t="shared" si="1"/>
        <v>-543</v>
      </c>
    </row>
    <row r="8" spans="1:7" x14ac:dyDescent="0.15">
      <c r="A8" s="5" t="s">
        <v>14</v>
      </c>
      <c r="B8" s="116">
        <v>1396</v>
      </c>
      <c r="C8" s="116">
        <v>1529</v>
      </c>
      <c r="D8" s="113">
        <f t="shared" si="0"/>
        <v>-133</v>
      </c>
      <c r="E8" s="15">
        <v>44426</v>
      </c>
      <c r="F8" s="15">
        <v>41718</v>
      </c>
      <c r="G8" s="115">
        <f t="shared" si="1"/>
        <v>2708</v>
      </c>
    </row>
    <row r="9" spans="1:7" x14ac:dyDescent="0.15">
      <c r="A9" s="5" t="s">
        <v>15</v>
      </c>
      <c r="B9" s="116">
        <v>16</v>
      </c>
      <c r="C9" s="116">
        <v>9</v>
      </c>
      <c r="D9" s="113">
        <f t="shared" si="0"/>
        <v>7</v>
      </c>
      <c r="E9" s="15">
        <v>859</v>
      </c>
      <c r="F9" s="15">
        <v>840</v>
      </c>
      <c r="G9" s="115">
        <f t="shared" si="1"/>
        <v>19</v>
      </c>
    </row>
    <row r="10" spans="1:7" x14ac:dyDescent="0.15">
      <c r="A10" s="5" t="s">
        <v>76</v>
      </c>
      <c r="B10" s="116">
        <v>106</v>
      </c>
      <c r="C10" s="116">
        <v>96</v>
      </c>
      <c r="D10" s="113">
        <f t="shared" si="0"/>
        <v>10</v>
      </c>
      <c r="E10" s="15">
        <v>1040</v>
      </c>
      <c r="F10" s="15">
        <v>1017</v>
      </c>
      <c r="G10" s="115">
        <f t="shared" si="1"/>
        <v>23</v>
      </c>
    </row>
    <row r="11" spans="1:7" x14ac:dyDescent="0.15">
      <c r="A11" s="5" t="s">
        <v>17</v>
      </c>
      <c r="B11" s="116">
        <v>195</v>
      </c>
      <c r="C11" s="116">
        <v>209</v>
      </c>
      <c r="D11" s="113">
        <f t="shared" si="0"/>
        <v>-14</v>
      </c>
      <c r="E11" s="15">
        <v>7710</v>
      </c>
      <c r="F11" s="15">
        <v>7362</v>
      </c>
      <c r="G11" s="115">
        <f t="shared" si="1"/>
        <v>348</v>
      </c>
    </row>
    <row r="12" spans="1:7" x14ac:dyDescent="0.15">
      <c r="A12" s="5" t="s">
        <v>18</v>
      </c>
      <c r="B12" s="116">
        <v>3248</v>
      </c>
      <c r="C12" s="116">
        <v>3584</v>
      </c>
      <c r="D12" s="113">
        <f t="shared" si="0"/>
        <v>-336</v>
      </c>
      <c r="E12" s="15">
        <v>30301</v>
      </c>
      <c r="F12" s="15">
        <v>30415</v>
      </c>
      <c r="G12" s="115">
        <f t="shared" si="1"/>
        <v>-114</v>
      </c>
    </row>
    <row r="13" spans="1:7" x14ac:dyDescent="0.15">
      <c r="A13" s="5" t="s">
        <v>19</v>
      </c>
      <c r="B13" s="116">
        <v>273</v>
      </c>
      <c r="C13" s="116">
        <v>272</v>
      </c>
      <c r="D13" s="113">
        <f t="shared" si="0"/>
        <v>1</v>
      </c>
      <c r="E13" s="15">
        <v>4226</v>
      </c>
      <c r="F13" s="15">
        <v>4508</v>
      </c>
      <c r="G13" s="115">
        <f t="shared" si="1"/>
        <v>-282</v>
      </c>
    </row>
    <row r="14" spans="1:7" x14ac:dyDescent="0.15">
      <c r="A14" s="5" t="s">
        <v>187</v>
      </c>
      <c r="B14" s="116">
        <v>809</v>
      </c>
      <c r="C14" s="116">
        <v>745</v>
      </c>
      <c r="D14" s="113">
        <f t="shared" si="0"/>
        <v>64</v>
      </c>
      <c r="E14" s="15">
        <v>3593</v>
      </c>
      <c r="F14" s="15">
        <v>3390</v>
      </c>
      <c r="G14" s="115">
        <f t="shared" si="1"/>
        <v>203</v>
      </c>
    </row>
    <row r="15" spans="1:7" x14ac:dyDescent="0.15">
      <c r="A15" s="5" t="s">
        <v>21</v>
      </c>
      <c r="B15" s="116">
        <v>661</v>
      </c>
      <c r="C15" s="116">
        <v>636</v>
      </c>
      <c r="D15" s="113">
        <f t="shared" si="0"/>
        <v>25</v>
      </c>
      <c r="E15" s="15">
        <v>9749</v>
      </c>
      <c r="F15" s="15">
        <v>9263</v>
      </c>
      <c r="G15" s="115">
        <f t="shared" si="1"/>
        <v>486</v>
      </c>
    </row>
    <row r="16" spans="1:7" x14ac:dyDescent="0.15">
      <c r="A16" s="5" t="s">
        <v>22</v>
      </c>
      <c r="B16" s="116">
        <v>1418</v>
      </c>
      <c r="C16" s="116">
        <v>1669</v>
      </c>
      <c r="D16" s="113">
        <f t="shared" si="0"/>
        <v>-251</v>
      </c>
      <c r="E16" s="15">
        <v>13290</v>
      </c>
      <c r="F16" s="15">
        <v>14707</v>
      </c>
      <c r="G16" s="115">
        <f t="shared" si="1"/>
        <v>-1417</v>
      </c>
    </row>
    <row r="17" spans="1:7" x14ac:dyDescent="0.15">
      <c r="A17" s="5" t="s">
        <v>23</v>
      </c>
      <c r="B17" s="116">
        <v>1139</v>
      </c>
      <c r="C17" s="116">
        <v>1239</v>
      </c>
      <c r="D17" s="113">
        <f t="shared" si="0"/>
        <v>-100</v>
      </c>
      <c r="E17" s="15">
        <v>6127</v>
      </c>
      <c r="F17" s="15">
        <v>6593</v>
      </c>
      <c r="G17" s="115">
        <f t="shared" si="1"/>
        <v>-466</v>
      </c>
    </row>
    <row r="18" spans="1:7" x14ac:dyDescent="0.15">
      <c r="A18" s="5" t="s">
        <v>24</v>
      </c>
      <c r="B18" s="116">
        <v>495</v>
      </c>
      <c r="C18" s="116">
        <v>539</v>
      </c>
      <c r="D18" s="113">
        <f t="shared" si="0"/>
        <v>-44</v>
      </c>
      <c r="E18" s="15">
        <v>3931</v>
      </c>
      <c r="F18" s="15">
        <v>3888</v>
      </c>
      <c r="G18" s="115">
        <f t="shared" si="1"/>
        <v>43</v>
      </c>
    </row>
    <row r="19" spans="1:7" x14ac:dyDescent="0.15">
      <c r="A19" s="5" t="s">
        <v>25</v>
      </c>
      <c r="B19" s="116">
        <v>1007</v>
      </c>
      <c r="C19" s="116">
        <v>960</v>
      </c>
      <c r="D19" s="113">
        <f t="shared" si="0"/>
        <v>47</v>
      </c>
      <c r="E19" s="15">
        <v>17183</v>
      </c>
      <c r="F19" s="15">
        <v>15015</v>
      </c>
      <c r="G19" s="115">
        <f t="shared" si="1"/>
        <v>2168</v>
      </c>
    </row>
    <row r="20" spans="1:7" x14ac:dyDescent="0.15">
      <c r="A20" s="5" t="s">
        <v>26</v>
      </c>
      <c r="B20" s="116">
        <v>65</v>
      </c>
      <c r="C20" s="116">
        <v>69</v>
      </c>
      <c r="D20" s="113">
        <f t="shared" si="0"/>
        <v>-4</v>
      </c>
      <c r="E20" s="15">
        <v>596</v>
      </c>
      <c r="F20" s="15">
        <v>570</v>
      </c>
      <c r="G20" s="115">
        <f t="shared" si="1"/>
        <v>26</v>
      </c>
    </row>
    <row r="21" spans="1:7" x14ac:dyDescent="0.15">
      <c r="A21" s="6" t="s">
        <v>27</v>
      </c>
      <c r="B21" s="118">
        <v>944</v>
      </c>
      <c r="C21" s="118">
        <v>929</v>
      </c>
      <c r="D21" s="119">
        <f t="shared" si="0"/>
        <v>15</v>
      </c>
      <c r="E21" s="17">
        <v>12618</v>
      </c>
      <c r="F21" s="17">
        <v>13825</v>
      </c>
      <c r="G21" s="120">
        <f>E21-F21</f>
        <v>-1207</v>
      </c>
    </row>
    <row r="22" spans="1:7" x14ac:dyDescent="0.15">
      <c r="A22" s="121" t="s">
        <v>195</v>
      </c>
    </row>
    <row r="23" spans="1:7" x14ac:dyDescent="0.15">
      <c r="A23" s="121" t="s">
        <v>144</v>
      </c>
    </row>
  </sheetData>
  <phoneticPr fontId="2"/>
  <pageMargins left="0.7" right="0.7" top="0.75" bottom="0.75" header="0.3" footer="0.3"/>
  <pageSetup paperSize="9" orientation="landscape" r:id="rId1"/>
  <ignoredErrors>
    <ignoredError sqref="D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showGridLines="0" workbookViewId="0">
      <selection activeCell="C21" sqref="C21"/>
    </sheetView>
  </sheetViews>
  <sheetFormatPr defaultRowHeight="13.5" x14ac:dyDescent="0.15"/>
  <cols>
    <col min="1" max="1" width="33.25" bestFit="1" customWidth="1"/>
    <col min="2" max="2" width="0" hidden="1" customWidth="1"/>
    <col min="5" max="5" width="0" hidden="1" customWidth="1"/>
  </cols>
  <sheetData>
    <row r="1" spans="1:7" x14ac:dyDescent="0.15">
      <c r="A1" s="170" t="s">
        <v>40</v>
      </c>
      <c r="B1" s="122"/>
      <c r="C1" s="183" t="s">
        <v>181</v>
      </c>
      <c r="D1" s="184"/>
      <c r="E1" s="122"/>
      <c r="F1" s="183" t="s">
        <v>180</v>
      </c>
      <c r="G1" s="184"/>
    </row>
    <row r="2" spans="1:7" x14ac:dyDescent="0.15">
      <c r="A2" s="171"/>
      <c r="B2" s="26"/>
      <c r="C2" s="185" t="s">
        <v>42</v>
      </c>
      <c r="D2" s="184"/>
      <c r="E2" s="26"/>
      <c r="F2" s="185" t="s">
        <v>42</v>
      </c>
      <c r="G2" s="184"/>
    </row>
    <row r="3" spans="1:7" ht="36" x14ac:dyDescent="0.15">
      <c r="A3" s="172"/>
      <c r="B3" s="57" t="s">
        <v>79</v>
      </c>
      <c r="C3" s="66" t="s">
        <v>184</v>
      </c>
      <c r="D3" s="123" t="s">
        <v>185</v>
      </c>
      <c r="E3" s="57" t="s">
        <v>79</v>
      </c>
      <c r="F3" s="66" t="s">
        <v>43</v>
      </c>
      <c r="G3" s="123" t="s">
        <v>78</v>
      </c>
    </row>
    <row r="4" spans="1:7" x14ac:dyDescent="0.15">
      <c r="A4" s="23" t="s">
        <v>44</v>
      </c>
      <c r="B4" s="27">
        <v>141768</v>
      </c>
      <c r="C4" s="124">
        <v>72.064697570784205</v>
      </c>
      <c r="D4" s="125">
        <v>27.935302429215803</v>
      </c>
      <c r="E4" s="27">
        <v>137040</v>
      </c>
      <c r="F4" s="124">
        <v>60.306887944879747</v>
      </c>
      <c r="G4" s="125">
        <v>39.693112055120245</v>
      </c>
    </row>
    <row r="5" spans="1:7" x14ac:dyDescent="0.15">
      <c r="A5" s="5" t="s">
        <v>12</v>
      </c>
      <c r="B5" s="29">
        <v>15</v>
      </c>
      <c r="C5" s="126">
        <v>100</v>
      </c>
      <c r="D5" s="125">
        <v>0</v>
      </c>
      <c r="E5" s="29">
        <v>55</v>
      </c>
      <c r="F5" s="126">
        <v>100</v>
      </c>
      <c r="G5" s="125">
        <v>0</v>
      </c>
    </row>
    <row r="6" spans="1:7" x14ac:dyDescent="0.15">
      <c r="A6" s="5" t="s">
        <v>13</v>
      </c>
      <c r="B6" s="29">
        <v>7902</v>
      </c>
      <c r="C6" s="126">
        <v>88.43876177658143</v>
      </c>
      <c r="D6" s="125">
        <v>11.561238223418574</v>
      </c>
      <c r="E6" s="29">
        <v>8310</v>
      </c>
      <c r="F6" s="126">
        <v>83.931995398184839</v>
      </c>
      <c r="G6" s="125">
        <v>16.068004601815161</v>
      </c>
    </row>
    <row r="7" spans="1:7" x14ac:dyDescent="0.15">
      <c r="A7" s="5" t="s">
        <v>14</v>
      </c>
      <c r="B7" s="29">
        <v>39541</v>
      </c>
      <c r="C7" s="126">
        <v>83.449004586825481</v>
      </c>
      <c r="D7" s="125">
        <v>16.550995413174515</v>
      </c>
      <c r="E7" s="29">
        <v>38949</v>
      </c>
      <c r="F7" s="126">
        <v>75.914618369987068</v>
      </c>
      <c r="G7" s="125">
        <v>24.085381630012936</v>
      </c>
    </row>
    <row r="8" spans="1:7" x14ac:dyDescent="0.15">
      <c r="A8" s="5" t="s">
        <v>15</v>
      </c>
      <c r="B8" s="29">
        <v>804</v>
      </c>
      <c r="C8" s="126">
        <v>85.377358490566039</v>
      </c>
      <c r="D8" s="125">
        <v>14.622641509433961</v>
      </c>
      <c r="E8" s="29">
        <v>833</v>
      </c>
      <c r="F8" s="126">
        <v>91.517323775388292</v>
      </c>
      <c r="G8" s="125">
        <v>8.4826762246117084</v>
      </c>
    </row>
    <row r="9" spans="1:7" x14ac:dyDescent="0.15">
      <c r="A9" s="5" t="s">
        <v>16</v>
      </c>
      <c r="B9" s="29">
        <v>877</v>
      </c>
      <c r="C9" s="126">
        <v>87.115165336374005</v>
      </c>
      <c r="D9" s="125">
        <v>12.884834663625996</v>
      </c>
      <c r="E9" s="29">
        <v>789</v>
      </c>
      <c r="F9" s="126">
        <v>75.727069351230426</v>
      </c>
      <c r="G9" s="125">
        <v>24.272930648769574</v>
      </c>
    </row>
    <row r="10" spans="1:7" x14ac:dyDescent="0.15">
      <c r="A10" s="5" t="s">
        <v>17</v>
      </c>
      <c r="B10" s="29">
        <v>7235</v>
      </c>
      <c r="C10" s="126">
        <v>76.958462995535115</v>
      </c>
      <c r="D10" s="125">
        <v>23.041537004464889</v>
      </c>
      <c r="E10" s="29">
        <v>6502</v>
      </c>
      <c r="F10" s="126">
        <v>67.671194114318055</v>
      </c>
      <c r="G10" s="125">
        <v>32.328805885681952</v>
      </c>
    </row>
    <row r="11" spans="1:7" x14ac:dyDescent="0.15">
      <c r="A11" s="5" t="s">
        <v>18</v>
      </c>
      <c r="B11" s="29">
        <v>27467</v>
      </c>
      <c r="C11" s="126">
        <v>62.874542329821416</v>
      </c>
      <c r="D11" s="125">
        <v>37.125457670178584</v>
      </c>
      <c r="E11" s="29">
        <v>27046</v>
      </c>
      <c r="F11" s="126">
        <v>45.927045927045931</v>
      </c>
      <c r="G11" s="125">
        <v>54.072954072954069</v>
      </c>
    </row>
    <row r="12" spans="1:7" x14ac:dyDescent="0.15">
      <c r="A12" s="5" t="s">
        <v>19</v>
      </c>
      <c r="B12" s="29">
        <v>4268</v>
      </c>
      <c r="C12" s="126">
        <v>91.644071974365289</v>
      </c>
      <c r="D12" s="125">
        <v>8.3559280256347055</v>
      </c>
      <c r="E12" s="29">
        <v>4338</v>
      </c>
      <c r="F12" s="126">
        <v>80.325240494732014</v>
      </c>
      <c r="G12" s="125">
        <v>19.674759505267978</v>
      </c>
    </row>
    <row r="13" spans="1:7" x14ac:dyDescent="0.15">
      <c r="A13" s="5" t="s">
        <v>20</v>
      </c>
      <c r="B13" s="29">
        <v>2198</v>
      </c>
      <c r="C13" s="126">
        <v>71.038477451386015</v>
      </c>
      <c r="D13" s="125">
        <v>28.961522548613981</v>
      </c>
      <c r="E13" s="29">
        <v>1641</v>
      </c>
      <c r="F13" s="126">
        <v>63.429308122045548</v>
      </c>
      <c r="G13" s="125">
        <v>36.570691877954445</v>
      </c>
    </row>
    <row r="14" spans="1:7" x14ac:dyDescent="0.15">
      <c r="A14" s="5" t="s">
        <v>21</v>
      </c>
      <c r="B14" s="29">
        <v>5337</v>
      </c>
      <c r="C14" s="126">
        <v>87.080366225839271</v>
      </c>
      <c r="D14" s="125">
        <v>12.919633774160733</v>
      </c>
      <c r="E14" s="29">
        <v>4995</v>
      </c>
      <c r="F14" s="126">
        <v>85.040862252753755</v>
      </c>
      <c r="G14" s="125">
        <v>14.95913774724624</v>
      </c>
    </row>
    <row r="15" spans="1:7" x14ac:dyDescent="0.15">
      <c r="A15" s="5" t="s">
        <v>22</v>
      </c>
      <c r="B15" s="29">
        <v>13090</v>
      </c>
      <c r="C15" s="126">
        <v>38.545296167247386</v>
      </c>
      <c r="D15" s="125">
        <v>61.454703832752614</v>
      </c>
      <c r="E15" s="29">
        <v>12628</v>
      </c>
      <c r="F15" s="126">
        <v>16.208370292718328</v>
      </c>
      <c r="G15" s="125">
        <v>83.791629707281672</v>
      </c>
    </row>
    <row r="16" spans="1:7" x14ac:dyDescent="0.15">
      <c r="A16" s="5" t="s">
        <v>23</v>
      </c>
      <c r="B16" s="29">
        <v>5365</v>
      </c>
      <c r="C16" s="126">
        <v>58.457659172094978</v>
      </c>
      <c r="D16" s="125">
        <v>41.542340827905022</v>
      </c>
      <c r="E16" s="29">
        <v>5515</v>
      </c>
      <c r="F16" s="126">
        <v>43.073248407643312</v>
      </c>
      <c r="G16" s="125">
        <v>56.92675159235668</v>
      </c>
    </row>
    <row r="17" spans="1:7" x14ac:dyDescent="0.15">
      <c r="A17" s="5" t="s">
        <v>24</v>
      </c>
      <c r="B17" s="29">
        <v>3564</v>
      </c>
      <c r="C17" s="126">
        <v>56.273988780631825</v>
      </c>
      <c r="D17" s="125">
        <v>43.726011219368175</v>
      </c>
      <c r="E17" s="29">
        <v>3725</v>
      </c>
      <c r="F17" s="126">
        <v>50.406994271932469</v>
      </c>
      <c r="G17" s="125">
        <v>49.593005728067531</v>
      </c>
    </row>
    <row r="18" spans="1:7" x14ac:dyDescent="0.15">
      <c r="A18" s="5" t="s">
        <v>25</v>
      </c>
      <c r="B18" s="29">
        <v>13372</v>
      </c>
      <c r="C18" s="126">
        <v>72.216111290844381</v>
      </c>
      <c r="D18" s="125">
        <v>27.783888709155612</v>
      </c>
      <c r="E18" s="29">
        <v>11749</v>
      </c>
      <c r="F18" s="126">
        <v>53.963164566400714</v>
      </c>
      <c r="G18" s="125">
        <v>46.036835433599279</v>
      </c>
    </row>
    <row r="19" spans="1:7" x14ac:dyDescent="0.15">
      <c r="A19" s="5" t="s">
        <v>26</v>
      </c>
      <c r="B19" s="29">
        <v>417</v>
      </c>
      <c r="C19" s="126">
        <v>89.673913043478265</v>
      </c>
      <c r="D19" s="125">
        <v>10.326086956521738</v>
      </c>
      <c r="E19" s="29">
        <v>501</v>
      </c>
      <c r="F19" s="126">
        <v>74.558303886925785</v>
      </c>
      <c r="G19" s="125">
        <v>25.441696113074201</v>
      </c>
    </row>
    <row r="20" spans="1:7" x14ac:dyDescent="0.15">
      <c r="A20" s="6" t="s">
        <v>27</v>
      </c>
      <c r="B20" s="31">
        <v>10316</v>
      </c>
      <c r="C20" s="127">
        <v>60.610889774236384</v>
      </c>
      <c r="D20" s="128">
        <v>39.389110225763616</v>
      </c>
      <c r="E20" s="31">
        <v>9464</v>
      </c>
      <c r="F20" s="127">
        <v>55.399444535206669</v>
      </c>
      <c r="G20" s="128">
        <v>44.600555464793331</v>
      </c>
    </row>
    <row r="21" spans="1:7" x14ac:dyDescent="0.15">
      <c r="A21" s="140" t="s">
        <v>188</v>
      </c>
    </row>
  </sheetData>
  <mergeCells count="5">
    <mergeCell ref="A1:A3"/>
    <mergeCell ref="C1:D1"/>
    <mergeCell ref="F1:G1"/>
    <mergeCell ref="C2:D2"/>
    <mergeCell ref="F2:G2"/>
  </mergeCells>
  <phoneticPr fontId="2"/>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10</vt:i4>
      </vt:variant>
    </vt:vector>
  </HeadingPairs>
  <TitlesOfParts>
    <vt:vector baseType="lpstr" size="10">
      <vt:lpstr>表１県内主要都市の状況（上位５位）</vt:lpstr>
      <vt:lpstr>図１産業大分類別事業所数及び従業者数の構成比</vt:lpstr>
      <vt:lpstr>従業者規模別</vt:lpstr>
      <vt:lpstr>開設時期</vt:lpstr>
      <vt:lpstr>従業上の地位別</vt:lpstr>
      <vt:lpstr>異動状況</vt:lpstr>
      <vt:lpstr>支所別</vt:lpstr>
      <vt:lpstr>比較（事業所・従業者）</vt:lpstr>
      <vt:lpstr>比較（地位別従業者割合）</vt:lpstr>
      <vt:lpstr>比較（地域別）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2018-11-22T08:09:42Z</cp:lastPrinted>
  <dcterms:created xsi:type="dcterms:W3CDTF">2011-09-29T02:52:14Z</dcterms:created>
  <dcterms:modified xsi:type="dcterms:W3CDTF">2023-12-20T01:24:44Z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0008008c020000000000010262b10207f74006b004c800</vt:lpwstr>
  </property>
</Properties>
</file>